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77" i="2"/>
  <c r="J77"/>
  <c r="I78"/>
  <c r="J78"/>
  <c r="H77"/>
  <c r="H78"/>
  <c r="I76"/>
  <c r="I26"/>
  <c r="J26"/>
  <c r="H162"/>
  <c r="I20"/>
  <c r="J20"/>
  <c r="I19"/>
  <c r="J19"/>
  <c r="I16"/>
  <c r="J16"/>
  <c r="I175"/>
  <c r="J175"/>
  <c r="I174"/>
  <c r="J174"/>
  <c r="I173"/>
  <c r="J173"/>
  <c r="I172"/>
  <c r="J172"/>
  <c r="H175"/>
  <c r="H174" s="1"/>
  <c r="H173" s="1"/>
  <c r="H172" s="1"/>
  <c r="I147"/>
  <c r="J147"/>
  <c r="H147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I157"/>
  <c r="J157"/>
  <c r="I151"/>
  <c r="I150" s="1"/>
  <c r="J151"/>
  <c r="J150" s="1"/>
  <c r="H160"/>
  <c r="H157"/>
  <c r="H151"/>
  <c r="I142"/>
  <c r="J142"/>
  <c r="I141"/>
  <c r="J141"/>
  <c r="I140"/>
  <c r="J140"/>
  <c r="I139"/>
  <c r="J139"/>
  <c r="I138"/>
  <c r="J138"/>
  <c r="H142"/>
  <c r="H141" s="1"/>
  <c r="H140" s="1"/>
  <c r="H139" s="1"/>
  <c r="H138" s="1"/>
  <c r="I136"/>
  <c r="J136"/>
  <c r="I135"/>
  <c r="J135"/>
  <c r="I134"/>
  <c r="J134"/>
  <c r="H136"/>
  <c r="H135" s="1"/>
  <c r="H134" s="1"/>
  <c r="I132"/>
  <c r="J132"/>
  <c r="I131"/>
  <c r="J131"/>
  <c r="I130"/>
  <c r="J130"/>
  <c r="H132"/>
  <c r="H131" s="1"/>
  <c r="H130" s="1"/>
  <c r="I125"/>
  <c r="J125"/>
  <c r="I124"/>
  <c r="J124"/>
  <c r="I123"/>
  <c r="J123"/>
  <c r="H128"/>
  <c r="H125"/>
  <c r="I120"/>
  <c r="J120"/>
  <c r="I119"/>
  <c r="J119"/>
  <c r="I118"/>
  <c r="J118"/>
  <c r="I116"/>
  <c r="J116"/>
  <c r="I115"/>
  <c r="J115"/>
  <c r="I114"/>
  <c r="J114"/>
  <c r="I113"/>
  <c r="J113"/>
  <c r="H120"/>
  <c r="H119" s="1"/>
  <c r="H118" s="1"/>
  <c r="H116"/>
  <c r="H115" s="1"/>
  <c r="H114" s="1"/>
  <c r="I110"/>
  <c r="J110"/>
  <c r="I109"/>
  <c r="I108" s="1"/>
  <c r="J109"/>
  <c r="J108" s="1"/>
  <c r="I106"/>
  <c r="J106"/>
  <c r="I105"/>
  <c r="J105"/>
  <c r="I104"/>
  <c r="J104"/>
  <c r="H110"/>
  <c r="H109" s="1"/>
  <c r="H108" s="1"/>
  <c r="H106"/>
  <c r="H105" s="1"/>
  <c r="H104" s="1"/>
  <c r="I100"/>
  <c r="J100"/>
  <c r="I99"/>
  <c r="J99"/>
  <c r="I98"/>
  <c r="J98"/>
  <c r="H100"/>
  <c r="H99" s="1"/>
  <c r="H98" s="1"/>
  <c r="I96"/>
  <c r="J96"/>
  <c r="I95"/>
  <c r="J95"/>
  <c r="I94"/>
  <c r="J94"/>
  <c r="H96"/>
  <c r="H95" s="1"/>
  <c r="H94" s="1"/>
  <c r="I92"/>
  <c r="J92"/>
  <c r="I91"/>
  <c r="J91"/>
  <c r="I90"/>
  <c r="J90"/>
  <c r="H92"/>
  <c r="H91" s="1"/>
  <c r="H90" s="1"/>
  <c r="I85"/>
  <c r="I84" s="1"/>
  <c r="I83" s="1"/>
  <c r="I82" s="1"/>
  <c r="J85"/>
  <c r="J84" s="1"/>
  <c r="J83" s="1"/>
  <c r="J82" s="1"/>
  <c r="H85"/>
  <c r="H84" s="1"/>
  <c r="H83" s="1"/>
  <c r="H82" s="1"/>
  <c r="J79"/>
  <c r="J76" s="1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J31"/>
  <c r="J28" s="1"/>
  <c r="J15" s="1"/>
  <c r="J14" s="1"/>
  <c r="H31"/>
  <c r="H29"/>
  <c r="H26"/>
  <c r="H20"/>
  <c r="H16"/>
  <c r="I11"/>
  <c r="I10" s="1"/>
  <c r="I9" s="1"/>
  <c r="J11"/>
  <c r="J10" s="1"/>
  <c r="J9" s="1"/>
  <c r="H11"/>
  <c r="H10" s="1"/>
  <c r="H9" s="1"/>
  <c r="I15" l="1"/>
  <c r="I14" s="1"/>
  <c r="J159"/>
  <c r="I103"/>
  <c r="I102" s="1"/>
  <c r="J103"/>
  <c r="J102" s="1"/>
  <c r="J146"/>
  <c r="I89"/>
  <c r="I88" s="1"/>
  <c r="H28"/>
  <c r="H150"/>
  <c r="J43"/>
  <c r="J8" s="1"/>
  <c r="J122"/>
  <c r="J112" s="1"/>
  <c r="I146"/>
  <c r="I145" s="1"/>
  <c r="I144" s="1"/>
  <c r="J89"/>
  <c r="J88" s="1"/>
  <c r="J145"/>
  <c r="J144" s="1"/>
  <c r="H159"/>
  <c r="I122"/>
  <c r="I112" s="1"/>
  <c r="H124"/>
  <c r="H123" s="1"/>
  <c r="H122" s="1"/>
  <c r="H113"/>
  <c r="H103"/>
  <c r="H102" s="1"/>
  <c r="H89"/>
  <c r="H88" s="1"/>
  <c r="I43"/>
  <c r="H43"/>
  <c r="H19"/>
  <c r="I8" l="1"/>
  <c r="J7"/>
  <c r="I7"/>
  <c r="H15"/>
  <c r="H14" s="1"/>
  <c r="H8" s="1"/>
  <c r="H146"/>
  <c r="H145" s="1"/>
  <c r="H144" s="1"/>
  <c r="H112"/>
  <c r="J177" l="1"/>
  <c r="J187"/>
  <c r="J185" s="1"/>
  <c r="I177"/>
  <c r="I187"/>
  <c r="I185" s="1"/>
  <c r="H7"/>
  <c r="H177" l="1"/>
  <c r="H187"/>
  <c r="H185" s="1"/>
</calcChain>
</file>

<file path=xl/sharedStrings.xml><?xml version="1.0" encoding="utf-8"?>
<sst xmlns="http://schemas.openxmlformats.org/spreadsheetml/2006/main" count="1095" uniqueCount="203">
  <si>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</si>
  <si>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</si>
  <si>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</si>
  <si>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</si>
  <si>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</si>
  <si>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</si>
  <si>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</si>
  <si>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</si>
  <si>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</si>
  <si>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</si>
  <si>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</si>
  <si>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</si>
  <si>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</si>
  <si>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</si>
  <si>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</si>
  <si>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</si>
  <si>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</si>
  <si>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</si>
  <si>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</si>
  <si>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</si>
  <si>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</si>
  <si>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</si>
  <si>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</si>
  <si>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</si>
  <si>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</si>
  <si>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</si>
  <si>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</si>
  <si>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</si>
  <si>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</si>
  <si>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</si>
  <si>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</si>
  <si>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</si>
  <si>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</si>
  <si>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</si>
  <si>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</si>
  <si>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</si>
  <si>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</si>
  <si>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</si>
  <si>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</si>
  <si>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</si>
  <si>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</si>
  <si>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</si>
  <si>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</si>
  <si>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</si>
  <si>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</si>
  <si>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</si>
  <si>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</si>
  <si>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</si>
  <si>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</si>
  <si>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</si>
  <si>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</si>
  <si>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</si>
  <si>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</si>
  <si>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</si>
  <si>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</si>
  <si>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</si>
  <si>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</si>
  <si>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</si>
  <si>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</si>
  <si>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</si>
  <si>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</si>
  <si>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</si>
  <si>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</si>
  <si>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</si>
  <si>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</si>
  <si>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</si>
  <si>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</si>
  <si>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</si>
  <si>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</si>
  <si>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</si>
  <si>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</si>
  <si>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</si>
  <si>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</si>
  <si>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</si>
  <si>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</si>
  <si>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</si>
  <si>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</si>
  <si>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</si>
  <si>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</si>
  <si>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</si>
  <si>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</si>
  <si>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</si>
  <si>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</si>
  <si>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</si>
  <si>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</si>
  <si>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</si>
  <si>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</si>
  <si>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</si>
  <si>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</si>
  <si>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</si>
  <si>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</si>
  <si>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</si>
  <si>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</si>
  <si>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</si>
  <si>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</si>
  <si>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</si>
  <si>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</si>
  <si>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</si>
  <si>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</si>
  <si>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</si>
  <si>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</si>
  <si>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</si>
  <si>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</si>
  <si>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</si>
  <si>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</si>
  <si>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</si>
  <si>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</si>
  <si>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</si>
  <si>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</si>
  <si>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</si>
  <si>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</si>
  <si>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</si>
  <si>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</si>
  <si>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</si>
  <si>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</si>
  <si>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</si>
  <si>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</si>
  <si>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</si>
  <si>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</si>
  <si>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</si>
  <si>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</si>
  <si>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</si>
  <si>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</si>
  <si>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</si>
  <si>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</si>
  <si>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</si>
  <si>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</si>
  <si>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</si>
  <si>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</si>
  <si>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</si>
  <si>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</si>
  <si>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</si>
  <si>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</si>
  <si>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</si>
  <si>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</si>
  <si>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</si>
  <si>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</si>
  <si>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</si>
  <si>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</si>
  <si>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</si>
  <si>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</si>
  <si>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</si>
  <si>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</si>
  <si>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</si>
  <si>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</si>
  <si>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</si>
  <si>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</si>
  <si>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</si>
  <si>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</si>
  <si>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</si>
  <si>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</si>
  <si>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</si>
  <si>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</si>
  <si>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</si>
  <si>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</si>
  <si>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</si>
  <si>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</si>
  <si>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</si>
  <si>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</si>
  <si>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</si>
  <si>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</si>
  <si>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</si>
  <si>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</si>
  <si>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</si>
  <si>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</si>
  <si>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</si>
  <si>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</si>
  <si>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</si>
  <si>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</si>
  <si>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</si>
  <si>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</si>
  <si>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</si>
  <si>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</si>
  <si>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</si>
  <si>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</si>
  <si>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</si>
  <si>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</si>
  <si>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</si>
  <si>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</si>
  <si>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</si>
  <si>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</si>
  <si>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</si>
  <si>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</si>
  <si>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</si>
  <si>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</si>
  <si>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</si>
  <si>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</si>
  <si>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</si>
  <si>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</si>
  <si>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</si>
  <si>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</si>
  <si>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о бюджете № 37 от 25.12.2023 года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</si>
  <si>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</si>
  <si>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</si>
  <si>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</si>
  <si>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</si>
  <si>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</si>
  <si>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</si>
  <si>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</si>
  <si>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</si>
  <si>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</si>
  <si>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</si>
  <si>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  Дата: 01 июля 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</si>
</sst>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69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0" fontId="16" fillId="0" borderId="1" xfId="2" applyNumberFormat="1" applyFont="1" applyProtection="1"/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topLeftCell="A19" zoomScaleNormal="100" zoomScaleSheetLayoutView="100" workbookViewId="0">
      <selection activeCell="G35" sqref="G35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5" t="s">
        <v>132</v>
      </c>
      <c r="B1" s="65"/>
      <c r="C1" s="65"/>
      <c r="D1" s="65"/>
      <c r="E1" s="65"/>
      <c r="F1" s="65"/>
      <c r="G1" s="65"/>
      <c r="H1" s="3"/>
      <c r="I1" s="3"/>
      <c r="J1" s="3"/>
      <c r="K1" s="3"/>
    </row>
    <row r="2" spans="1:11" s="1" customFormat="1" ht="15.75" customHeight="1">
      <c r="A2" s="65" t="s">
        <v>187</v>
      </c>
      <c r="B2" s="65"/>
      <c r="C2" s="65"/>
      <c r="D2" s="65"/>
      <c r="E2" s="65"/>
      <c r="F2" s="65"/>
      <c r="G2" s="65"/>
      <c r="H2" s="3"/>
      <c r="I2" s="3"/>
      <c r="J2" s="3"/>
      <c r="K2" s="3"/>
    </row>
    <row r="3" spans="1:11" s="1" customFormat="1" ht="15" customHeight="1">
      <c r="A3" s="65" t="s">
        <v>188</v>
      </c>
      <c r="B3" s="65"/>
      <c r="C3" s="65"/>
      <c r="D3" s="65"/>
      <c r="E3" s="65"/>
      <c r="F3" s="65"/>
      <c r="G3" s="65"/>
      <c r="H3" s="3"/>
      <c r="I3" s="3"/>
      <c r="J3" s="3"/>
      <c r="K3" s="3"/>
    </row>
    <row r="4" spans="1:11" s="5" customFormat="1" ht="38.25" customHeight="1">
      <c r="A4" s="6" t="s">
        <v>191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202</v>
      </c>
      <c r="B5" s="7"/>
      <c r="C5" s="7"/>
      <c r="D5" s="66" t="s">
        <v>133</v>
      </c>
      <c r="E5" s="67"/>
      <c r="F5" s="67"/>
      <c r="G5" s="7"/>
      <c r="H5" s="3"/>
      <c r="I5" s="3"/>
      <c r="J5" s="3" t="s">
        <v>134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182</v>
      </c>
      <c r="J6" s="37" t="s">
        <v>189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H8+H82+H88+H102+H112+H138+H144+H172</f>
        <v>6403082.0300000003</v>
      </c>
      <c r="I7" s="27">
        <f>I8+I82+I88+I102+I112+I138+I144+I172</f>
        <v>4815061.8100000005</v>
      </c>
      <c r="J7" s="27">
        <f>J8+J82+J88+J102+J112+J138+J144+J172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2489276.7400000002</v>
      </c>
      <c r="I8" s="2">
        <f t="shared" ref="I8:J8" si="0">I9+I14+I34+I38+I43</f>
        <v>2245748</v>
      </c>
      <c r="J8" s="2">
        <f t="shared" si="0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1">I10</f>
        <v>555000</v>
      </c>
      <c r="J9" s="29">
        <f t="shared" si="1"/>
        <v>555000</v>
      </c>
      <c r="K9" s="8"/>
    </row>
    <row r="10" spans="1:11" ht="38.25" outlineLevel="4">
      <c r="A10" s="14" t="s">
        <v>154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1"/>
        <v>555000</v>
      </c>
      <c r="J10" s="28">
        <f t="shared" si="1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2">I12+I13</f>
        <v>555000</v>
      </c>
      <c r="J11" s="28">
        <f t="shared" si="2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201</v>
      </c>
      <c r="B14" s="31" t="s">
        <v>9</v>
      </c>
      <c r="C14" s="31" t="s">
        <v>14</v>
      </c>
      <c r="D14" s="31" t="s">
        <v>24</v>
      </c>
      <c r="E14" s="31" t="s">
        <v>11</v>
      </c>
      <c r="F14" s="31" t="s">
        <v>12</v>
      </c>
      <c r="G14" s="31"/>
      <c r="H14" s="29">
        <f>H15</f>
        <v>1583000</v>
      </c>
      <c r="I14" s="29">
        <f t="shared" ref="I14:J14" si="3">I15</f>
        <v>1525000</v>
      </c>
      <c r="J14" s="29">
        <f t="shared" si="3"/>
        <v>1525000</v>
      </c>
      <c r="K14" s="68"/>
    </row>
    <row r="15" spans="1:11" ht="38.25" outlineLevel="4">
      <c r="A15" s="14" t="s">
        <v>155</v>
      </c>
      <c r="B15" s="15" t="s">
        <v>9</v>
      </c>
      <c r="C15" s="15" t="s">
        <v>14</v>
      </c>
      <c r="D15" s="15" t="s">
        <v>24</v>
      </c>
      <c r="E15" s="15" t="s">
        <v>25</v>
      </c>
      <c r="F15" s="10" t="s">
        <v>12</v>
      </c>
      <c r="G15" s="10"/>
      <c r="H15" s="28">
        <f>H16+H19+H28</f>
        <v>1583000</v>
      </c>
      <c r="I15" s="28">
        <f t="shared" ref="I15:J15" si="4">I16+I19+I28</f>
        <v>1525000</v>
      </c>
      <c r="J15" s="28">
        <f t="shared" si="4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24</v>
      </c>
      <c r="E16" s="10" t="s">
        <v>25</v>
      </c>
      <c r="F16" s="10" t="s">
        <v>19</v>
      </c>
      <c r="G16" s="10"/>
      <c r="H16" s="28">
        <f>H17+H18</f>
        <v>1420000</v>
      </c>
      <c r="I16" s="28">
        <f t="shared" ref="I16:J16" si="5">I17+I18</f>
        <v>1380000</v>
      </c>
      <c r="J16" s="28">
        <f t="shared" si="5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24</v>
      </c>
      <c r="E17" s="10" t="s">
        <v>25</v>
      </c>
      <c r="F17" s="10" t="s">
        <v>21</v>
      </c>
      <c r="G17" s="10"/>
      <c r="H17" s="28">
        <v>1090000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24</v>
      </c>
      <c r="E18" s="10" t="s">
        <v>25</v>
      </c>
      <c r="F18" s="10" t="s">
        <v>23</v>
      </c>
      <c r="G18" s="10"/>
      <c r="H18" s="28">
        <v>330000</v>
      </c>
      <c r="I18" s="28">
        <v>320000</v>
      </c>
      <c r="J18" s="28">
        <v>320000</v>
      </c>
      <c r="K18" s="8"/>
    </row>
    <row r="19" spans="1:11" ht="38.25" outlineLevel="5">
      <c r="A19" s="16" t="s">
        <v>26</v>
      </c>
      <c r="B19" s="10" t="s">
        <v>9</v>
      </c>
      <c r="C19" s="10" t="s">
        <v>14</v>
      </c>
      <c r="D19" s="10" t="s">
        <v>24</v>
      </c>
      <c r="E19" s="10" t="s">
        <v>25</v>
      </c>
      <c r="F19" s="10" t="s">
        <v>27</v>
      </c>
      <c r="G19" s="10"/>
      <c r="H19" s="28">
        <f>H20+H26</f>
        <v>156000</v>
      </c>
      <c r="I19" s="28">
        <f t="shared" ref="I19:J19" si="6">I20+I26</f>
        <v>138000</v>
      </c>
      <c r="J19" s="28">
        <f t="shared" si="6"/>
        <v>138000</v>
      </c>
      <c r="K19" s="8"/>
    </row>
    <row r="20" spans="1:11" ht="25.5" outlineLevel="6">
      <c r="A20" s="16" t="s">
        <v>28</v>
      </c>
      <c r="B20" s="10" t="s">
        <v>9</v>
      </c>
      <c r="C20" s="10" t="s">
        <v>14</v>
      </c>
      <c r="D20" s="10" t="s">
        <v>24</v>
      </c>
      <c r="E20" s="10" t="s">
        <v>25</v>
      </c>
      <c r="F20" s="42" t="s">
        <v>29</v>
      </c>
      <c r="G20" s="42"/>
      <c r="H20" s="28">
        <f>H21+H22+H23+H24+H25</f>
        <v>91000</v>
      </c>
      <c r="I20" s="28">
        <f t="shared" ref="I20:J20" si="7">I21+I22+I23+I24+I25</f>
        <v>88000</v>
      </c>
      <c r="J20" s="28">
        <f t="shared" si="7"/>
        <v>88000</v>
      </c>
      <c r="K20" s="8"/>
    </row>
    <row r="21" spans="1:11" outlineLevel="7">
      <c r="A21" s="16" t="s">
        <v>30</v>
      </c>
      <c r="B21" s="10" t="s">
        <v>9</v>
      </c>
      <c r="C21" s="10" t="s">
        <v>14</v>
      </c>
      <c r="D21" s="10" t="s">
        <v>24</v>
      </c>
      <c r="E21" s="10" t="s">
        <v>25</v>
      </c>
      <c r="F21" s="42" t="s">
        <v>29</v>
      </c>
      <c r="G21" s="42" t="s">
        <v>31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32</v>
      </c>
      <c r="B22" s="10" t="s">
        <v>9</v>
      </c>
      <c r="C22" s="10" t="s">
        <v>14</v>
      </c>
      <c r="D22" s="10" t="s">
        <v>24</v>
      </c>
      <c r="E22" s="10" t="s">
        <v>25</v>
      </c>
      <c r="F22" s="42" t="s">
        <v>29</v>
      </c>
      <c r="G22" s="42" t="s">
        <v>33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34</v>
      </c>
      <c r="B23" s="10" t="s">
        <v>9</v>
      </c>
      <c r="C23" s="10" t="s">
        <v>14</v>
      </c>
      <c r="D23" s="10" t="s">
        <v>24</v>
      </c>
      <c r="E23" s="10" t="s">
        <v>25</v>
      </c>
      <c r="F23" s="42" t="s">
        <v>29</v>
      </c>
      <c r="G23" s="42" t="s">
        <v>35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36</v>
      </c>
      <c r="B24" s="10" t="s">
        <v>9</v>
      </c>
      <c r="C24" s="10" t="s">
        <v>14</v>
      </c>
      <c r="D24" s="10" t="s">
        <v>24</v>
      </c>
      <c r="E24" s="10" t="s">
        <v>25</v>
      </c>
      <c r="F24" s="42" t="s">
        <v>29</v>
      </c>
      <c r="G24" s="42" t="s">
        <v>37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156</v>
      </c>
      <c r="B25" s="10" t="s">
        <v>9</v>
      </c>
      <c r="C25" s="10" t="s">
        <v>14</v>
      </c>
      <c r="D25" s="10" t="s">
        <v>24</v>
      </c>
      <c r="E25" s="10" t="s">
        <v>25</v>
      </c>
      <c r="F25" s="42" t="s">
        <v>29</v>
      </c>
      <c r="G25" s="42" t="s">
        <v>38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39</v>
      </c>
      <c r="B26" s="10" t="s">
        <v>9</v>
      </c>
      <c r="C26" s="10" t="s">
        <v>14</v>
      </c>
      <c r="D26" s="10" t="s">
        <v>24</v>
      </c>
      <c r="E26" s="10" t="s">
        <v>25</v>
      </c>
      <c r="F26" s="42" t="s">
        <v>40</v>
      </c>
      <c r="G26" s="42"/>
      <c r="H26" s="28">
        <f>H27</f>
        <v>65000</v>
      </c>
      <c r="I26" s="28">
        <f t="shared" ref="I26:J26" si="8">I27</f>
        <v>50000</v>
      </c>
      <c r="J26" s="28">
        <f t="shared" si="8"/>
        <v>50000</v>
      </c>
      <c r="K26" s="8"/>
    </row>
    <row r="27" spans="1:11" outlineLevel="7">
      <c r="A27" s="16" t="s">
        <v>32</v>
      </c>
      <c r="B27" s="10" t="s">
        <v>9</v>
      </c>
      <c r="C27" s="10" t="s">
        <v>14</v>
      </c>
      <c r="D27" s="10" t="s">
        <v>24</v>
      </c>
      <c r="E27" s="10" t="s">
        <v>25</v>
      </c>
      <c r="F27" s="10" t="s">
        <v>40</v>
      </c>
      <c r="G27" s="42" t="s">
        <v>33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41</v>
      </c>
      <c r="B28" s="10" t="s">
        <v>9</v>
      </c>
      <c r="C28" s="10" t="s">
        <v>14</v>
      </c>
      <c r="D28" s="10" t="s">
        <v>24</v>
      </c>
      <c r="E28" s="10" t="s">
        <v>25</v>
      </c>
      <c r="F28" s="10" t="s">
        <v>42</v>
      </c>
      <c r="G28" s="10"/>
      <c r="H28" s="28">
        <f>H29+H31</f>
        <v>7000</v>
      </c>
      <c r="I28" s="28">
        <f t="shared" ref="I28:J28" si="9">I29+I31</f>
        <v>7000</v>
      </c>
      <c r="J28" s="28">
        <f t="shared" si="9"/>
        <v>7000</v>
      </c>
      <c r="K28" s="8"/>
    </row>
    <row r="29" spans="1:11" outlineLevel="6">
      <c r="A29" s="16" t="s">
        <v>43</v>
      </c>
      <c r="B29" s="10" t="s">
        <v>9</v>
      </c>
      <c r="C29" s="10" t="s">
        <v>14</v>
      </c>
      <c r="D29" s="10" t="s">
        <v>24</v>
      </c>
      <c r="E29" s="10" t="s">
        <v>25</v>
      </c>
      <c r="F29" s="10" t="s">
        <v>44</v>
      </c>
      <c r="G29" s="10"/>
      <c r="H29" s="28">
        <f>H30</f>
        <v>3000</v>
      </c>
      <c r="I29" s="28">
        <f t="shared" ref="I29:J29" si="10">I30</f>
        <v>3000</v>
      </c>
      <c r="J29" s="28">
        <f t="shared" si="10"/>
        <v>3000</v>
      </c>
      <c r="K29" s="8"/>
    </row>
    <row r="30" spans="1:11" outlineLevel="7">
      <c r="A30" s="16" t="s">
        <v>45</v>
      </c>
      <c r="B30" s="10" t="s">
        <v>9</v>
      </c>
      <c r="C30" s="10" t="s">
        <v>14</v>
      </c>
      <c r="D30" s="10" t="s">
        <v>24</v>
      </c>
      <c r="E30" s="10" t="s">
        <v>25</v>
      </c>
      <c r="F30" s="10" t="s">
        <v>44</v>
      </c>
      <c r="G30" s="10" t="s">
        <v>46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47</v>
      </c>
      <c r="B31" s="10" t="s">
        <v>9</v>
      </c>
      <c r="C31" s="10" t="s">
        <v>14</v>
      </c>
      <c r="D31" s="10" t="s">
        <v>24</v>
      </c>
      <c r="E31" s="10" t="s">
        <v>25</v>
      </c>
      <c r="F31" s="10" t="s">
        <v>48</v>
      </c>
      <c r="G31" s="10"/>
      <c r="H31" s="28">
        <f>H32+H33</f>
        <v>4000</v>
      </c>
      <c r="I31" s="28">
        <f t="shared" ref="I31:J31" si="11">I32+I33</f>
        <v>4000</v>
      </c>
      <c r="J31" s="28">
        <f t="shared" si="11"/>
        <v>4000</v>
      </c>
      <c r="K31" s="8"/>
    </row>
    <row r="32" spans="1:11" ht="51" outlineLevel="7">
      <c r="A32" s="16" t="s">
        <v>49</v>
      </c>
      <c r="B32" s="10" t="s">
        <v>9</v>
      </c>
      <c r="C32" s="10" t="s">
        <v>14</v>
      </c>
      <c r="D32" s="10" t="s">
        <v>24</v>
      </c>
      <c r="E32" s="10" t="s">
        <v>25</v>
      </c>
      <c r="F32" s="10" t="s">
        <v>48</v>
      </c>
      <c r="G32" s="10" t="s">
        <v>50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157</v>
      </c>
      <c r="B33" s="10" t="s">
        <v>9</v>
      </c>
      <c r="C33" s="10" t="s">
        <v>14</v>
      </c>
      <c r="D33" s="10" t="s">
        <v>24</v>
      </c>
      <c r="E33" s="10" t="s">
        <v>25</v>
      </c>
      <c r="F33" s="10" t="s">
        <v>48</v>
      </c>
      <c r="G33" s="10" t="s">
        <v>51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52</v>
      </c>
      <c r="B34" s="31" t="s">
        <v>9</v>
      </c>
      <c r="C34" s="31" t="s">
        <v>14</v>
      </c>
      <c r="D34" s="31" t="s">
        <v>53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2">I35</f>
        <v>53848</v>
      </c>
      <c r="J34" s="29">
        <f t="shared" si="12"/>
        <v>53848</v>
      </c>
      <c r="K34" s="8"/>
    </row>
    <row r="35" spans="1:11" ht="102" outlineLevel="4">
      <c r="A35" s="14" t="s">
        <v>54</v>
      </c>
      <c r="B35" s="15" t="s">
        <v>9</v>
      </c>
      <c r="C35" s="15" t="s">
        <v>14</v>
      </c>
      <c r="D35" s="15" t="s">
        <v>53</v>
      </c>
      <c r="E35" s="15" t="s">
        <v>55</v>
      </c>
      <c r="F35" s="10" t="s">
        <v>12</v>
      </c>
      <c r="G35" s="10"/>
      <c r="H35" s="28">
        <f>H36</f>
        <v>53848</v>
      </c>
      <c r="I35" s="28">
        <f t="shared" si="12"/>
        <v>53848</v>
      </c>
      <c r="J35" s="28">
        <f t="shared" si="12"/>
        <v>53848</v>
      </c>
      <c r="K35" s="8"/>
    </row>
    <row r="36" spans="1:11" outlineLevel="5">
      <c r="A36" s="16" t="s">
        <v>56</v>
      </c>
      <c r="B36" s="10" t="s">
        <v>9</v>
      </c>
      <c r="C36" s="10" t="s">
        <v>14</v>
      </c>
      <c r="D36" s="10" t="s">
        <v>53</v>
      </c>
      <c r="E36" s="10" t="s">
        <v>55</v>
      </c>
      <c r="F36" s="10" t="s">
        <v>57</v>
      </c>
      <c r="G36" s="10"/>
      <c r="H36" s="28">
        <f>H37</f>
        <v>53848</v>
      </c>
      <c r="I36" s="28">
        <f t="shared" ref="I36" si="13">I37</f>
        <v>53848</v>
      </c>
      <c r="J36" s="28">
        <f t="shared" ref="J36" si="14">J37</f>
        <v>53848</v>
      </c>
      <c r="K36" s="8"/>
    </row>
    <row r="37" spans="1:11" ht="25.5" outlineLevel="6">
      <c r="A37" s="16" t="s">
        <v>58</v>
      </c>
      <c r="B37" s="42" t="s">
        <v>9</v>
      </c>
      <c r="C37" s="42" t="s">
        <v>14</v>
      </c>
      <c r="D37" s="42" t="s">
        <v>53</v>
      </c>
      <c r="E37" s="42" t="s">
        <v>55</v>
      </c>
      <c r="F37" s="42" t="s">
        <v>59</v>
      </c>
      <c r="G37" s="42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60</v>
      </c>
      <c r="B38" s="31" t="s">
        <v>9</v>
      </c>
      <c r="C38" s="31" t="s">
        <v>14</v>
      </c>
      <c r="D38" s="31" t="s">
        <v>61</v>
      </c>
      <c r="E38" s="31" t="s">
        <v>11</v>
      </c>
      <c r="F38" s="31" t="s">
        <v>12</v>
      </c>
      <c r="G38" s="31"/>
      <c r="H38" s="29">
        <f>H39</f>
        <v>0</v>
      </c>
      <c r="I38" s="29">
        <f t="shared" ref="I38:J41" si="15">I39</f>
        <v>27900</v>
      </c>
      <c r="J38" s="29">
        <f t="shared" si="15"/>
        <v>27900</v>
      </c>
      <c r="K38" s="8"/>
    </row>
    <row r="39" spans="1:11" ht="38.25" outlineLevel="4">
      <c r="A39" s="14" t="s">
        <v>62</v>
      </c>
      <c r="B39" s="15" t="s">
        <v>9</v>
      </c>
      <c r="C39" s="15" t="s">
        <v>14</v>
      </c>
      <c r="D39" s="15" t="s">
        <v>61</v>
      </c>
      <c r="E39" s="15" t="s">
        <v>63</v>
      </c>
      <c r="F39" s="10" t="s">
        <v>12</v>
      </c>
      <c r="G39" s="10"/>
      <c r="H39" s="28">
        <f>H40</f>
        <v>0</v>
      </c>
      <c r="I39" s="28">
        <f t="shared" si="15"/>
        <v>27900</v>
      </c>
      <c r="J39" s="28">
        <f t="shared" si="15"/>
        <v>27900</v>
      </c>
      <c r="K39" s="8"/>
    </row>
    <row r="40" spans="1:11" outlineLevel="5">
      <c r="A40" s="16" t="s">
        <v>41</v>
      </c>
      <c r="B40" s="10" t="s">
        <v>9</v>
      </c>
      <c r="C40" s="10" t="s">
        <v>14</v>
      </c>
      <c r="D40" s="10" t="s">
        <v>61</v>
      </c>
      <c r="E40" s="10" t="s">
        <v>63</v>
      </c>
      <c r="F40" s="10" t="s">
        <v>42</v>
      </c>
      <c r="G40" s="10"/>
      <c r="H40" s="28">
        <f>H41</f>
        <v>0</v>
      </c>
      <c r="I40" s="28">
        <f t="shared" si="15"/>
        <v>27900</v>
      </c>
      <c r="J40" s="28">
        <f t="shared" si="15"/>
        <v>27900</v>
      </c>
      <c r="K40" s="8"/>
    </row>
    <row r="41" spans="1:11" outlineLevel="6">
      <c r="A41" s="16" t="s">
        <v>64</v>
      </c>
      <c r="B41" s="10" t="s">
        <v>9</v>
      </c>
      <c r="C41" s="10" t="s">
        <v>14</v>
      </c>
      <c r="D41" s="10" t="s">
        <v>61</v>
      </c>
      <c r="E41" s="10" t="s">
        <v>63</v>
      </c>
      <c r="F41" s="10" t="s">
        <v>65</v>
      </c>
      <c r="G41" s="10"/>
      <c r="H41" s="28">
        <f>H42</f>
        <v>0</v>
      </c>
      <c r="I41" s="28">
        <f t="shared" si="15"/>
        <v>27900</v>
      </c>
      <c r="J41" s="28">
        <f t="shared" si="15"/>
        <v>27900</v>
      </c>
      <c r="K41" s="8"/>
    </row>
    <row r="42" spans="1:11" outlineLevel="7">
      <c r="A42" s="16" t="s">
        <v>66</v>
      </c>
      <c r="B42" s="10" t="s">
        <v>9</v>
      </c>
      <c r="C42" s="10" t="s">
        <v>14</v>
      </c>
      <c r="D42" s="10" t="s">
        <v>61</v>
      </c>
      <c r="E42" s="10" t="s">
        <v>63</v>
      </c>
      <c r="F42" s="10" t="s">
        <v>65</v>
      </c>
      <c r="G42" s="10" t="s">
        <v>67</v>
      </c>
      <c r="H42" s="28">
        <v>0</v>
      </c>
      <c r="I42" s="28">
        <v>27900</v>
      </c>
      <c r="J42" s="28">
        <v>27900</v>
      </c>
      <c r="K42" s="8"/>
    </row>
    <row r="43" spans="1:11" ht="25.5" outlineLevel="3">
      <c r="A43" s="30" t="s">
        <v>68</v>
      </c>
      <c r="B43" s="31" t="s">
        <v>9</v>
      </c>
      <c r="C43" s="31" t="s">
        <v>14</v>
      </c>
      <c r="D43" s="31" t="s">
        <v>69</v>
      </c>
      <c r="E43" s="31" t="s">
        <v>11</v>
      </c>
      <c r="F43" s="31" t="s">
        <v>12</v>
      </c>
      <c r="G43" s="31"/>
      <c r="H43" s="29">
        <f>H44+H48+H52+H56+H60+H64+H68+H72+H76</f>
        <v>297428.74</v>
      </c>
      <c r="I43" s="29">
        <f t="shared" ref="I43:J43" si="16">I44+I48+I52+I56+I60+I64+I68+I72+I76</f>
        <v>84000</v>
      </c>
      <c r="J43" s="29">
        <f t="shared" si="16"/>
        <v>0</v>
      </c>
      <c r="K43" s="8"/>
    </row>
    <row r="44" spans="1:11" ht="102" outlineLevel="4">
      <c r="A44" s="14" t="s">
        <v>158</v>
      </c>
      <c r="B44" s="15" t="s">
        <v>9</v>
      </c>
      <c r="C44" s="15" t="s">
        <v>14</v>
      </c>
      <c r="D44" s="15" t="s">
        <v>69</v>
      </c>
      <c r="E44" s="15" t="s">
        <v>70</v>
      </c>
      <c r="F44" s="10" t="s">
        <v>12</v>
      </c>
      <c r="G44" s="10"/>
      <c r="H44" s="28">
        <f>H45</f>
        <v>237.87</v>
      </c>
      <c r="I44" s="28">
        <f t="shared" ref="I44:J46" si="17">I45</f>
        <v>0</v>
      </c>
      <c r="J44" s="28">
        <f t="shared" si="17"/>
        <v>0</v>
      </c>
      <c r="K44" s="8"/>
    </row>
    <row r="45" spans="1:11" ht="38.25" outlineLevel="5">
      <c r="A45" s="53" t="s">
        <v>26</v>
      </c>
      <c r="B45" s="10" t="s">
        <v>9</v>
      </c>
      <c r="C45" s="10" t="s">
        <v>14</v>
      </c>
      <c r="D45" s="10" t="s">
        <v>69</v>
      </c>
      <c r="E45" s="10" t="s">
        <v>70</v>
      </c>
      <c r="F45" s="10" t="s">
        <v>27</v>
      </c>
      <c r="G45" s="10"/>
      <c r="H45" s="28">
        <f>H46</f>
        <v>237.87</v>
      </c>
      <c r="I45" s="28">
        <f t="shared" si="17"/>
        <v>0</v>
      </c>
      <c r="J45" s="28">
        <f t="shared" si="17"/>
        <v>0</v>
      </c>
      <c r="K45" s="8"/>
    </row>
    <row r="46" spans="1:11" ht="25.5" outlineLevel="6">
      <c r="A46" s="53" t="s">
        <v>28</v>
      </c>
      <c r="B46" s="10" t="s">
        <v>9</v>
      </c>
      <c r="C46" s="10" t="s">
        <v>14</v>
      </c>
      <c r="D46" s="10" t="s">
        <v>69</v>
      </c>
      <c r="E46" s="10" t="s">
        <v>70</v>
      </c>
      <c r="F46" s="10" t="s">
        <v>29</v>
      </c>
      <c r="G46" s="10"/>
      <c r="H46" s="28">
        <f>H47</f>
        <v>237.87</v>
      </c>
      <c r="I46" s="28">
        <f t="shared" si="17"/>
        <v>0</v>
      </c>
      <c r="J46" s="28">
        <f t="shared" si="17"/>
        <v>0</v>
      </c>
      <c r="K46" s="8"/>
    </row>
    <row r="47" spans="1:11" ht="33" customHeight="1" outlineLevel="7">
      <c r="A47" s="53" t="s">
        <v>200</v>
      </c>
      <c r="B47" s="10" t="s">
        <v>9</v>
      </c>
      <c r="C47" s="10" t="s">
        <v>14</v>
      </c>
      <c r="D47" s="10" t="s">
        <v>69</v>
      </c>
      <c r="E47" s="10" t="s">
        <v>70</v>
      </c>
      <c r="F47" s="10" t="s">
        <v>29</v>
      </c>
      <c r="G47" s="10" t="s">
        <v>71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159</v>
      </c>
      <c r="B48" s="15" t="s">
        <v>9</v>
      </c>
      <c r="C48" s="15" t="s">
        <v>14</v>
      </c>
      <c r="D48" s="15" t="s">
        <v>69</v>
      </c>
      <c r="E48" s="15" t="s">
        <v>72</v>
      </c>
      <c r="F48" s="10" t="s">
        <v>12</v>
      </c>
      <c r="G48" s="10"/>
      <c r="H48" s="28">
        <f>H49</f>
        <v>1001.52</v>
      </c>
      <c r="I48" s="28">
        <f t="shared" ref="I48:I50" si="18">I49</f>
        <v>0</v>
      </c>
      <c r="J48" s="28">
        <f>J49</f>
        <v>0</v>
      </c>
      <c r="K48" s="8"/>
    </row>
    <row r="49" spans="1:11" ht="38.25" outlineLevel="5">
      <c r="A49" s="53" t="s">
        <v>26</v>
      </c>
      <c r="B49" s="10" t="s">
        <v>9</v>
      </c>
      <c r="C49" s="10" t="s">
        <v>14</v>
      </c>
      <c r="D49" s="10" t="s">
        <v>69</v>
      </c>
      <c r="E49" s="10" t="s">
        <v>72</v>
      </c>
      <c r="F49" s="10" t="s">
        <v>27</v>
      </c>
      <c r="G49" s="10"/>
      <c r="H49" s="28">
        <f>H50</f>
        <v>1001.52</v>
      </c>
      <c r="I49" s="28">
        <f t="shared" si="18"/>
        <v>0</v>
      </c>
      <c r="J49" s="28">
        <f t="shared" ref="J49:J50" si="19">J50</f>
        <v>0</v>
      </c>
      <c r="K49" s="8"/>
    </row>
    <row r="50" spans="1:11" ht="25.5" outlineLevel="6">
      <c r="A50" s="53" t="s">
        <v>28</v>
      </c>
      <c r="B50" s="10" t="s">
        <v>9</v>
      </c>
      <c r="C50" s="10" t="s">
        <v>14</v>
      </c>
      <c r="D50" s="10" t="s">
        <v>69</v>
      </c>
      <c r="E50" s="10" t="s">
        <v>72</v>
      </c>
      <c r="F50" s="10" t="s">
        <v>29</v>
      </c>
      <c r="G50" s="10"/>
      <c r="H50" s="28">
        <f>H51</f>
        <v>1001.52</v>
      </c>
      <c r="I50" s="28">
        <f t="shared" si="18"/>
        <v>0</v>
      </c>
      <c r="J50" s="28">
        <f t="shared" si="19"/>
        <v>0</v>
      </c>
      <c r="K50" s="8"/>
    </row>
    <row r="51" spans="1:11" ht="30.75" customHeight="1" outlineLevel="7">
      <c r="A51" s="53" t="s">
        <v>200</v>
      </c>
      <c r="B51" s="10" t="s">
        <v>9</v>
      </c>
      <c r="C51" s="10" t="s">
        <v>14</v>
      </c>
      <c r="D51" s="10" t="s">
        <v>69</v>
      </c>
      <c r="E51" s="10" t="s">
        <v>72</v>
      </c>
      <c r="F51" s="10" t="s">
        <v>29</v>
      </c>
      <c r="G51" s="10" t="s">
        <v>71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160</v>
      </c>
      <c r="B52" s="15" t="s">
        <v>9</v>
      </c>
      <c r="C52" s="15" t="s">
        <v>14</v>
      </c>
      <c r="D52" s="15" t="s">
        <v>69</v>
      </c>
      <c r="E52" s="15" t="s">
        <v>73</v>
      </c>
      <c r="F52" s="10" t="s">
        <v>12</v>
      </c>
      <c r="G52" s="10"/>
      <c r="H52" s="28">
        <f>H53</f>
        <v>237.87</v>
      </c>
      <c r="I52" s="28">
        <f t="shared" ref="I52:J54" si="20">I53</f>
        <v>0</v>
      </c>
      <c r="J52" s="28">
        <f t="shared" si="20"/>
        <v>0</v>
      </c>
      <c r="K52" s="8"/>
    </row>
    <row r="53" spans="1:11" ht="38.25" outlineLevel="5">
      <c r="A53" s="53" t="s">
        <v>26</v>
      </c>
      <c r="B53" s="10" t="s">
        <v>9</v>
      </c>
      <c r="C53" s="10" t="s">
        <v>14</v>
      </c>
      <c r="D53" s="10" t="s">
        <v>69</v>
      </c>
      <c r="E53" s="10" t="s">
        <v>73</v>
      </c>
      <c r="F53" s="10" t="s">
        <v>27</v>
      </c>
      <c r="G53" s="10"/>
      <c r="H53" s="28">
        <f>H54</f>
        <v>237.87</v>
      </c>
      <c r="I53" s="28">
        <f t="shared" si="20"/>
        <v>0</v>
      </c>
      <c r="J53" s="28">
        <f t="shared" si="20"/>
        <v>0</v>
      </c>
      <c r="K53" s="8"/>
    </row>
    <row r="54" spans="1:11" ht="25.5" outlineLevel="6">
      <c r="A54" s="53" t="s">
        <v>28</v>
      </c>
      <c r="B54" s="10" t="s">
        <v>9</v>
      </c>
      <c r="C54" s="10" t="s">
        <v>14</v>
      </c>
      <c r="D54" s="10" t="s">
        <v>69</v>
      </c>
      <c r="E54" s="10" t="s">
        <v>73</v>
      </c>
      <c r="F54" s="10" t="s">
        <v>29</v>
      </c>
      <c r="G54" s="10"/>
      <c r="H54" s="28">
        <f>H55</f>
        <v>237.87</v>
      </c>
      <c r="I54" s="28">
        <f t="shared" si="20"/>
        <v>0</v>
      </c>
      <c r="J54" s="28">
        <f t="shared" si="20"/>
        <v>0</v>
      </c>
      <c r="K54" s="8"/>
    </row>
    <row r="55" spans="1:11" ht="25.5" outlineLevel="7">
      <c r="A55" s="53" t="s">
        <v>198</v>
      </c>
      <c r="B55" s="10" t="s">
        <v>9</v>
      </c>
      <c r="C55" s="10" t="s">
        <v>14</v>
      </c>
      <c r="D55" s="10" t="s">
        <v>69</v>
      </c>
      <c r="E55" s="10" t="s">
        <v>73</v>
      </c>
      <c r="F55" s="10" t="s">
        <v>29</v>
      </c>
      <c r="G55" s="10" t="s">
        <v>71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161</v>
      </c>
      <c r="B56" s="15" t="s">
        <v>9</v>
      </c>
      <c r="C56" s="15" t="s">
        <v>14</v>
      </c>
      <c r="D56" s="15" t="s">
        <v>69</v>
      </c>
      <c r="E56" s="15" t="s">
        <v>74</v>
      </c>
      <c r="F56" s="10" t="s">
        <v>12</v>
      </c>
      <c r="G56" s="10"/>
      <c r="H56" s="28">
        <f>H57</f>
        <v>237.87</v>
      </c>
      <c r="I56" s="28">
        <f t="shared" ref="I56:J58" si="21">I57</f>
        <v>0</v>
      </c>
      <c r="J56" s="28">
        <f t="shared" si="21"/>
        <v>0</v>
      </c>
      <c r="K56" s="8"/>
    </row>
    <row r="57" spans="1:11" ht="38.25" outlineLevel="5">
      <c r="A57" s="53" t="s">
        <v>26</v>
      </c>
      <c r="B57" s="10" t="s">
        <v>9</v>
      </c>
      <c r="C57" s="10" t="s">
        <v>14</v>
      </c>
      <c r="D57" s="10" t="s">
        <v>69</v>
      </c>
      <c r="E57" s="10" t="s">
        <v>74</v>
      </c>
      <c r="F57" s="10" t="s">
        <v>27</v>
      </c>
      <c r="G57" s="10"/>
      <c r="H57" s="28">
        <f>H58</f>
        <v>237.87</v>
      </c>
      <c r="I57" s="28">
        <f t="shared" si="21"/>
        <v>0</v>
      </c>
      <c r="J57" s="28">
        <f t="shared" si="21"/>
        <v>0</v>
      </c>
      <c r="K57" s="8"/>
    </row>
    <row r="58" spans="1:11" ht="25.5" outlineLevel="6">
      <c r="A58" s="53" t="s">
        <v>28</v>
      </c>
      <c r="B58" s="10" t="s">
        <v>9</v>
      </c>
      <c r="C58" s="10" t="s">
        <v>14</v>
      </c>
      <c r="D58" s="10" t="s">
        <v>69</v>
      </c>
      <c r="E58" s="10" t="s">
        <v>74</v>
      </c>
      <c r="F58" s="10" t="s">
        <v>29</v>
      </c>
      <c r="G58" s="10"/>
      <c r="H58" s="28">
        <f>H59</f>
        <v>237.87</v>
      </c>
      <c r="I58" s="28">
        <f t="shared" si="21"/>
        <v>0</v>
      </c>
      <c r="J58" s="28">
        <f t="shared" si="21"/>
        <v>0</v>
      </c>
      <c r="K58" s="8"/>
    </row>
    <row r="59" spans="1:11" ht="33.75" customHeight="1" outlineLevel="7">
      <c r="A59" s="53" t="s">
        <v>199</v>
      </c>
      <c r="B59" s="10" t="s">
        <v>9</v>
      </c>
      <c r="C59" s="10" t="s">
        <v>14</v>
      </c>
      <c r="D59" s="10" t="s">
        <v>69</v>
      </c>
      <c r="E59" s="10" t="s">
        <v>74</v>
      </c>
      <c r="F59" s="10" t="s">
        <v>29</v>
      </c>
      <c r="G59" s="10" t="s">
        <v>71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162</v>
      </c>
      <c r="B60" s="15" t="s">
        <v>9</v>
      </c>
      <c r="C60" s="15" t="s">
        <v>14</v>
      </c>
      <c r="D60" s="15" t="s">
        <v>69</v>
      </c>
      <c r="E60" s="15" t="s">
        <v>75</v>
      </c>
      <c r="F60" s="10" t="s">
        <v>12</v>
      </c>
      <c r="G60" s="10"/>
      <c r="H60" s="28">
        <f>H61</f>
        <v>237.87</v>
      </c>
      <c r="I60" s="28">
        <f t="shared" ref="I60:J62" si="22">I61</f>
        <v>0</v>
      </c>
      <c r="J60" s="28">
        <f t="shared" si="22"/>
        <v>0</v>
      </c>
      <c r="K60" s="8"/>
    </row>
    <row r="61" spans="1:11" ht="38.25" outlineLevel="5">
      <c r="A61" s="53" t="s">
        <v>26</v>
      </c>
      <c r="B61" s="10" t="s">
        <v>9</v>
      </c>
      <c r="C61" s="10" t="s">
        <v>14</v>
      </c>
      <c r="D61" s="10" t="s">
        <v>69</v>
      </c>
      <c r="E61" s="10" t="s">
        <v>75</v>
      </c>
      <c r="F61" s="10" t="s">
        <v>27</v>
      </c>
      <c r="G61" s="10"/>
      <c r="H61" s="28">
        <f>H62</f>
        <v>237.87</v>
      </c>
      <c r="I61" s="28">
        <f t="shared" si="22"/>
        <v>0</v>
      </c>
      <c r="J61" s="28">
        <f t="shared" si="22"/>
        <v>0</v>
      </c>
      <c r="K61" s="8"/>
    </row>
    <row r="62" spans="1:11" ht="25.5" outlineLevel="6">
      <c r="A62" s="53" t="s">
        <v>28</v>
      </c>
      <c r="B62" s="10" t="s">
        <v>9</v>
      </c>
      <c r="C62" s="10" t="s">
        <v>14</v>
      </c>
      <c r="D62" s="10" t="s">
        <v>69</v>
      </c>
      <c r="E62" s="10" t="s">
        <v>75</v>
      </c>
      <c r="F62" s="10" t="s">
        <v>29</v>
      </c>
      <c r="G62" s="10"/>
      <c r="H62" s="28">
        <f>H63</f>
        <v>237.87</v>
      </c>
      <c r="I62" s="28">
        <f t="shared" si="22"/>
        <v>0</v>
      </c>
      <c r="J62" s="28">
        <f t="shared" si="22"/>
        <v>0</v>
      </c>
      <c r="K62" s="8"/>
    </row>
    <row r="63" spans="1:11" ht="34.5" customHeight="1" outlineLevel="7">
      <c r="A63" s="53" t="s">
        <v>199</v>
      </c>
      <c r="B63" s="10" t="s">
        <v>9</v>
      </c>
      <c r="C63" s="10" t="s">
        <v>14</v>
      </c>
      <c r="D63" s="10" t="s">
        <v>69</v>
      </c>
      <c r="E63" s="10" t="s">
        <v>75</v>
      </c>
      <c r="F63" s="10" t="s">
        <v>29</v>
      </c>
      <c r="G63" s="10" t="s">
        <v>71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163</v>
      </c>
      <c r="B64" s="15" t="s">
        <v>9</v>
      </c>
      <c r="C64" s="15" t="s">
        <v>14</v>
      </c>
      <c r="D64" s="15" t="s">
        <v>69</v>
      </c>
      <c r="E64" s="15" t="s">
        <v>76</v>
      </c>
      <c r="F64" s="10" t="s">
        <v>12</v>
      </c>
      <c r="G64" s="10"/>
      <c r="H64" s="28">
        <f>H65</f>
        <v>237.87</v>
      </c>
      <c r="I64" s="28">
        <f t="shared" ref="I64:J66" si="23">I65</f>
        <v>0</v>
      </c>
      <c r="J64" s="28">
        <f t="shared" si="23"/>
        <v>0</v>
      </c>
      <c r="K64" s="8"/>
    </row>
    <row r="65" spans="1:11" ht="38.25" outlineLevel="5">
      <c r="A65" s="53" t="s">
        <v>26</v>
      </c>
      <c r="B65" s="10" t="s">
        <v>9</v>
      </c>
      <c r="C65" s="10" t="s">
        <v>14</v>
      </c>
      <c r="D65" s="10" t="s">
        <v>69</v>
      </c>
      <c r="E65" s="10" t="s">
        <v>76</v>
      </c>
      <c r="F65" s="10" t="s">
        <v>27</v>
      </c>
      <c r="G65" s="10"/>
      <c r="H65" s="28">
        <f>H66</f>
        <v>237.87</v>
      </c>
      <c r="I65" s="28">
        <f t="shared" si="23"/>
        <v>0</v>
      </c>
      <c r="J65" s="28">
        <f t="shared" si="23"/>
        <v>0</v>
      </c>
      <c r="K65" s="8"/>
    </row>
    <row r="66" spans="1:11" ht="25.5" outlineLevel="6">
      <c r="A66" s="53" t="s">
        <v>28</v>
      </c>
      <c r="B66" s="10" t="s">
        <v>9</v>
      </c>
      <c r="C66" s="10" t="s">
        <v>14</v>
      </c>
      <c r="D66" s="10" t="s">
        <v>69</v>
      </c>
      <c r="E66" s="10" t="s">
        <v>76</v>
      </c>
      <c r="F66" s="10" t="s">
        <v>29</v>
      </c>
      <c r="G66" s="10"/>
      <c r="H66" s="28">
        <f>H67</f>
        <v>237.87</v>
      </c>
      <c r="I66" s="28">
        <f t="shared" si="23"/>
        <v>0</v>
      </c>
      <c r="J66" s="28">
        <f t="shared" si="23"/>
        <v>0</v>
      </c>
      <c r="K66" s="8"/>
    </row>
    <row r="67" spans="1:11" ht="37.5" customHeight="1" outlineLevel="7">
      <c r="A67" s="53" t="s">
        <v>199</v>
      </c>
      <c r="B67" s="10" t="s">
        <v>9</v>
      </c>
      <c r="C67" s="10" t="s">
        <v>14</v>
      </c>
      <c r="D67" s="10" t="s">
        <v>69</v>
      </c>
      <c r="E67" s="10" t="s">
        <v>76</v>
      </c>
      <c r="F67" s="10" t="s">
        <v>29</v>
      </c>
      <c r="G67" s="10" t="s">
        <v>71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164</v>
      </c>
      <c r="B68" s="15" t="s">
        <v>9</v>
      </c>
      <c r="C68" s="15" t="s">
        <v>14</v>
      </c>
      <c r="D68" s="15" t="s">
        <v>69</v>
      </c>
      <c r="E68" s="15" t="s">
        <v>77</v>
      </c>
      <c r="F68" s="10" t="s">
        <v>12</v>
      </c>
      <c r="G68" s="10"/>
      <c r="H68" s="28">
        <f>H69</f>
        <v>237.87</v>
      </c>
      <c r="I68" s="28">
        <f t="shared" ref="I68:J70" si="24">I69</f>
        <v>0</v>
      </c>
      <c r="J68" s="28">
        <f t="shared" si="24"/>
        <v>0</v>
      </c>
      <c r="K68" s="8"/>
    </row>
    <row r="69" spans="1:11" ht="38.25" outlineLevel="5">
      <c r="A69" s="53" t="s">
        <v>26</v>
      </c>
      <c r="B69" s="10" t="s">
        <v>9</v>
      </c>
      <c r="C69" s="10" t="s">
        <v>14</v>
      </c>
      <c r="D69" s="10" t="s">
        <v>69</v>
      </c>
      <c r="E69" s="10" t="s">
        <v>77</v>
      </c>
      <c r="F69" s="10" t="s">
        <v>27</v>
      </c>
      <c r="G69" s="10"/>
      <c r="H69" s="28">
        <f>H70</f>
        <v>237.87</v>
      </c>
      <c r="I69" s="28">
        <f t="shared" si="24"/>
        <v>0</v>
      </c>
      <c r="J69" s="28">
        <f t="shared" si="24"/>
        <v>0</v>
      </c>
      <c r="K69" s="8"/>
    </row>
    <row r="70" spans="1:11" ht="25.5" outlineLevel="6">
      <c r="A70" s="53" t="s">
        <v>28</v>
      </c>
      <c r="B70" s="10" t="s">
        <v>9</v>
      </c>
      <c r="C70" s="10" t="s">
        <v>14</v>
      </c>
      <c r="D70" s="10" t="s">
        <v>69</v>
      </c>
      <c r="E70" s="10" t="s">
        <v>77</v>
      </c>
      <c r="F70" s="10" t="s">
        <v>29</v>
      </c>
      <c r="G70" s="10"/>
      <c r="H70" s="28">
        <f>H71</f>
        <v>237.87</v>
      </c>
      <c r="I70" s="28">
        <f t="shared" si="24"/>
        <v>0</v>
      </c>
      <c r="J70" s="28">
        <f t="shared" si="24"/>
        <v>0</v>
      </c>
      <c r="K70" s="8"/>
    </row>
    <row r="71" spans="1:11" ht="30.75" customHeight="1" outlineLevel="7">
      <c r="A71" s="53" t="s">
        <v>199</v>
      </c>
      <c r="B71" s="10" t="s">
        <v>9</v>
      </c>
      <c r="C71" s="10" t="s">
        <v>14</v>
      </c>
      <c r="D71" s="10" t="s">
        <v>69</v>
      </c>
      <c r="E71" s="10" t="s">
        <v>77</v>
      </c>
      <c r="F71" s="10" t="s">
        <v>29</v>
      </c>
      <c r="G71" s="10" t="s">
        <v>71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78</v>
      </c>
      <c r="B72" s="19" t="s">
        <v>9</v>
      </c>
      <c r="C72" s="19" t="s">
        <v>14</v>
      </c>
      <c r="D72" s="19" t="s">
        <v>69</v>
      </c>
      <c r="E72" s="19" t="s">
        <v>79</v>
      </c>
      <c r="F72" s="10" t="s">
        <v>12</v>
      </c>
      <c r="G72" s="10"/>
      <c r="H72" s="28">
        <f>H73</f>
        <v>15000</v>
      </c>
      <c r="I72" s="28">
        <f t="shared" ref="I72:J74" si="25">I73</f>
        <v>15000</v>
      </c>
      <c r="J72" s="28">
        <f t="shared" si="25"/>
        <v>0</v>
      </c>
      <c r="K72" s="8"/>
    </row>
    <row r="73" spans="1:11" ht="38.25" outlineLevel="5">
      <c r="A73" s="53" t="s">
        <v>26</v>
      </c>
      <c r="B73" s="10" t="s">
        <v>9</v>
      </c>
      <c r="C73" s="10" t="s">
        <v>14</v>
      </c>
      <c r="D73" s="10" t="s">
        <v>69</v>
      </c>
      <c r="E73" s="10" t="s">
        <v>79</v>
      </c>
      <c r="F73" s="10" t="s">
        <v>27</v>
      </c>
      <c r="G73" s="10"/>
      <c r="H73" s="28">
        <f>H74</f>
        <v>15000</v>
      </c>
      <c r="I73" s="28">
        <f t="shared" si="25"/>
        <v>15000</v>
      </c>
      <c r="J73" s="28">
        <f t="shared" si="25"/>
        <v>0</v>
      </c>
      <c r="K73" s="8"/>
    </row>
    <row r="74" spans="1:11" ht="25.5" outlineLevel="6">
      <c r="A74" s="53" t="s">
        <v>28</v>
      </c>
      <c r="B74" s="10" t="s">
        <v>9</v>
      </c>
      <c r="C74" s="10" t="s">
        <v>14</v>
      </c>
      <c r="D74" s="10" t="s">
        <v>69</v>
      </c>
      <c r="E74" s="10" t="s">
        <v>79</v>
      </c>
      <c r="F74" s="10" t="s">
        <v>29</v>
      </c>
      <c r="G74" s="10"/>
      <c r="H74" s="28">
        <f>H75</f>
        <v>15000</v>
      </c>
      <c r="I74" s="28">
        <f t="shared" si="25"/>
        <v>15000</v>
      </c>
      <c r="J74" s="28">
        <f t="shared" si="25"/>
        <v>0</v>
      </c>
      <c r="K74" s="8"/>
    </row>
    <row r="75" spans="1:11" outlineLevel="7">
      <c r="A75" s="53" t="s">
        <v>36</v>
      </c>
      <c r="B75" s="10" t="s">
        <v>9</v>
      </c>
      <c r="C75" s="10" t="s">
        <v>14</v>
      </c>
      <c r="D75" s="10" t="s">
        <v>69</v>
      </c>
      <c r="E75" s="10" t="s">
        <v>79</v>
      </c>
      <c r="F75" s="42" t="s">
        <v>29</v>
      </c>
      <c r="G75" s="42" t="s">
        <v>37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80</v>
      </c>
      <c r="B76" s="15" t="s">
        <v>9</v>
      </c>
      <c r="C76" s="15" t="s">
        <v>14</v>
      </c>
      <c r="D76" s="15" t="s">
        <v>69</v>
      </c>
      <c r="E76" s="15" t="s">
        <v>81</v>
      </c>
      <c r="F76" s="10" t="s">
        <v>12</v>
      </c>
      <c r="G76" s="10"/>
      <c r="H76" s="28">
        <f>H77</f>
        <v>280000</v>
      </c>
      <c r="I76" s="28">
        <f t="shared" ref="I76:J77" si="26">I77</f>
        <v>69000</v>
      </c>
      <c r="J76" s="28">
        <f t="shared" si="26"/>
        <v>0</v>
      </c>
      <c r="K76" s="8"/>
    </row>
    <row r="77" spans="1:11" ht="38.25" outlineLevel="5">
      <c r="A77" s="53" t="s">
        <v>26</v>
      </c>
      <c r="B77" s="10" t="s">
        <v>9</v>
      </c>
      <c r="C77" s="10" t="s">
        <v>14</v>
      </c>
      <c r="D77" s="10" t="s">
        <v>69</v>
      </c>
      <c r="E77" s="10" t="s">
        <v>81</v>
      </c>
      <c r="F77" s="10" t="s">
        <v>27</v>
      </c>
      <c r="G77" s="10"/>
      <c r="H77" s="28">
        <f>H78</f>
        <v>280000</v>
      </c>
      <c r="I77" s="28">
        <f t="shared" si="26"/>
        <v>69000</v>
      </c>
      <c r="J77" s="28">
        <f t="shared" si="26"/>
        <v>0</v>
      </c>
      <c r="K77" s="8"/>
    </row>
    <row r="78" spans="1:11" ht="25.5" outlineLevel="5">
      <c r="A78" s="53" t="s">
        <v>194</v>
      </c>
      <c r="B78" s="10">
        <v>801</v>
      </c>
      <c r="C78" s="10">
        <v>1</v>
      </c>
      <c r="D78" s="10">
        <v>13</v>
      </c>
      <c r="E78" s="10">
        <v>3190040020</v>
      </c>
      <c r="F78" s="10">
        <v>244</v>
      </c>
      <c r="G78" s="10"/>
      <c r="H78" s="28">
        <f>H79+H80+H81</f>
        <v>280000</v>
      </c>
      <c r="I78" s="28">
        <f t="shared" ref="I78:J78" si="27">I79+I80+I81</f>
        <v>69000</v>
      </c>
      <c r="J78" s="28">
        <f t="shared" si="27"/>
        <v>0</v>
      </c>
      <c r="K78" s="8"/>
    </row>
    <row r="79" spans="1:11" ht="25.5" outlineLevel="6">
      <c r="A79" s="54" t="s">
        <v>195</v>
      </c>
      <c r="B79" s="42" t="s">
        <v>9</v>
      </c>
      <c r="C79" s="42" t="s">
        <v>14</v>
      </c>
      <c r="D79" s="42" t="s">
        <v>69</v>
      </c>
      <c r="E79" s="42" t="s">
        <v>81</v>
      </c>
      <c r="F79" s="42" t="s">
        <v>29</v>
      </c>
      <c r="G79" s="42" t="s">
        <v>184</v>
      </c>
      <c r="H79" s="52">
        <v>100000</v>
      </c>
      <c r="I79" s="52">
        <v>0</v>
      </c>
      <c r="J79" s="52">
        <f t="shared" ref="J79" si="28">J80+J81</f>
        <v>0</v>
      </c>
      <c r="K79" s="8"/>
    </row>
    <row r="80" spans="1:11" ht="25.5" outlineLevel="7">
      <c r="A80" s="54" t="s">
        <v>34</v>
      </c>
      <c r="B80" s="42" t="s">
        <v>9</v>
      </c>
      <c r="C80" s="42" t="s">
        <v>14</v>
      </c>
      <c r="D80" s="42" t="s">
        <v>69</v>
      </c>
      <c r="E80" s="42" t="s">
        <v>81</v>
      </c>
      <c r="F80" s="42" t="s">
        <v>29</v>
      </c>
      <c r="G80" s="42" t="s">
        <v>35</v>
      </c>
      <c r="H80" s="52">
        <v>100000</v>
      </c>
      <c r="I80" s="52">
        <v>60000</v>
      </c>
      <c r="J80" s="52">
        <v>0</v>
      </c>
      <c r="K80" s="8"/>
    </row>
    <row r="81" spans="1:11" outlineLevel="7">
      <c r="A81" s="54" t="s">
        <v>36</v>
      </c>
      <c r="B81" s="42" t="s">
        <v>9</v>
      </c>
      <c r="C81" s="42" t="s">
        <v>14</v>
      </c>
      <c r="D81" s="42" t="s">
        <v>69</v>
      </c>
      <c r="E81" s="42" t="s">
        <v>81</v>
      </c>
      <c r="F81" s="42" t="s">
        <v>29</v>
      </c>
      <c r="G81" s="42" t="s">
        <v>37</v>
      </c>
      <c r="H81" s="52">
        <v>80000</v>
      </c>
      <c r="I81" s="52">
        <v>9000</v>
      </c>
      <c r="J81" s="52">
        <v>0</v>
      </c>
      <c r="K81" s="8"/>
    </row>
    <row r="82" spans="1:11" outlineLevel="2">
      <c r="A82" s="11" t="s">
        <v>82</v>
      </c>
      <c r="B82" s="12" t="s">
        <v>9</v>
      </c>
      <c r="C82" s="12" t="s">
        <v>16</v>
      </c>
      <c r="D82" s="12" t="s">
        <v>10</v>
      </c>
      <c r="E82" s="12" t="s">
        <v>11</v>
      </c>
      <c r="F82" s="12" t="s">
        <v>12</v>
      </c>
      <c r="G82" s="12"/>
      <c r="H82" s="2">
        <f>H83</f>
        <v>138300</v>
      </c>
      <c r="I82" s="2">
        <f t="shared" ref="I82:J84" si="29">I83</f>
        <v>152110</v>
      </c>
      <c r="J82" s="2">
        <f t="shared" si="29"/>
        <v>166160</v>
      </c>
      <c r="K82" s="8"/>
    </row>
    <row r="83" spans="1:11" ht="25.5" outlineLevel="3">
      <c r="A83" s="30" t="s">
        <v>83</v>
      </c>
      <c r="B83" s="31" t="s">
        <v>9</v>
      </c>
      <c r="C83" s="31" t="s">
        <v>16</v>
      </c>
      <c r="D83" s="31" t="s">
        <v>84</v>
      </c>
      <c r="E83" s="31" t="s">
        <v>11</v>
      </c>
      <c r="F83" s="31" t="s">
        <v>12</v>
      </c>
      <c r="G83" s="31"/>
      <c r="H83" s="29">
        <f>H84</f>
        <v>138300</v>
      </c>
      <c r="I83" s="29">
        <f t="shared" si="29"/>
        <v>152110</v>
      </c>
      <c r="J83" s="29">
        <f t="shared" si="29"/>
        <v>166160</v>
      </c>
      <c r="K83" s="8"/>
    </row>
    <row r="84" spans="1:11" ht="51" outlineLevel="4">
      <c r="A84" s="14" t="s">
        <v>185</v>
      </c>
      <c r="B84" s="15" t="s">
        <v>9</v>
      </c>
      <c r="C84" s="15" t="s">
        <v>16</v>
      </c>
      <c r="D84" s="15" t="s">
        <v>84</v>
      </c>
      <c r="E84" s="15" t="s">
        <v>85</v>
      </c>
      <c r="F84" s="10" t="s">
        <v>12</v>
      </c>
      <c r="G84" s="10"/>
      <c r="H84" s="28">
        <f>H85</f>
        <v>138300</v>
      </c>
      <c r="I84" s="28">
        <f t="shared" si="29"/>
        <v>152110</v>
      </c>
      <c r="J84" s="28">
        <f t="shared" si="29"/>
        <v>166160</v>
      </c>
      <c r="K84" s="8"/>
    </row>
    <row r="85" spans="1:11" ht="89.25" outlineLevel="5">
      <c r="A85" s="16" t="s">
        <v>18</v>
      </c>
      <c r="B85" s="10" t="s">
        <v>9</v>
      </c>
      <c r="C85" s="10" t="s">
        <v>16</v>
      </c>
      <c r="D85" s="10" t="s">
        <v>84</v>
      </c>
      <c r="E85" s="10" t="s">
        <v>85</v>
      </c>
      <c r="F85" s="10" t="s">
        <v>19</v>
      </c>
      <c r="G85" s="10"/>
      <c r="H85" s="28">
        <f>H86+H87</f>
        <v>138300</v>
      </c>
      <c r="I85" s="28">
        <f t="shared" ref="I85:J85" si="30">I86+I87</f>
        <v>152110</v>
      </c>
      <c r="J85" s="28">
        <f t="shared" si="30"/>
        <v>166160</v>
      </c>
      <c r="K85" s="8"/>
    </row>
    <row r="86" spans="1:11" ht="51" outlineLevel="6">
      <c r="A86" s="16" t="s">
        <v>179</v>
      </c>
      <c r="B86" s="10" t="s">
        <v>9</v>
      </c>
      <c r="C86" s="10" t="s">
        <v>16</v>
      </c>
      <c r="D86" s="10" t="s">
        <v>84</v>
      </c>
      <c r="E86" s="10" t="s">
        <v>85</v>
      </c>
      <c r="F86" s="10" t="s">
        <v>21</v>
      </c>
      <c r="G86" s="10" t="s">
        <v>165</v>
      </c>
      <c r="H86" s="28">
        <v>106221.2</v>
      </c>
      <c r="I86" s="28">
        <v>106110</v>
      </c>
      <c r="J86" s="28">
        <v>116160</v>
      </c>
      <c r="K86" s="8"/>
    </row>
    <row r="87" spans="1:11" ht="76.5" outlineLevel="6">
      <c r="A87" s="16" t="s">
        <v>180</v>
      </c>
      <c r="B87" s="10" t="s">
        <v>9</v>
      </c>
      <c r="C87" s="10" t="s">
        <v>16</v>
      </c>
      <c r="D87" s="10" t="s">
        <v>84</v>
      </c>
      <c r="E87" s="10" t="s">
        <v>85</v>
      </c>
      <c r="F87" s="10" t="s">
        <v>23</v>
      </c>
      <c r="G87" s="10" t="s">
        <v>165</v>
      </c>
      <c r="H87" s="28">
        <v>32078.799999999999</v>
      </c>
      <c r="I87" s="28">
        <v>46000</v>
      </c>
      <c r="J87" s="28">
        <v>50000</v>
      </c>
      <c r="K87" s="8"/>
    </row>
    <row r="88" spans="1:11" ht="38.25" outlineLevel="2">
      <c r="A88" s="11" t="s">
        <v>86</v>
      </c>
      <c r="B88" s="12" t="s">
        <v>9</v>
      </c>
      <c r="C88" s="12" t="s">
        <v>84</v>
      </c>
      <c r="D88" s="12" t="s">
        <v>10</v>
      </c>
      <c r="E88" s="12" t="s">
        <v>11</v>
      </c>
      <c r="F88" s="12" t="s">
        <v>12</v>
      </c>
      <c r="G88" s="12"/>
      <c r="H88" s="2">
        <f>H89</f>
        <v>80700</v>
      </c>
      <c r="I88" s="2">
        <f t="shared" ref="I88:J88" si="31">I89</f>
        <v>50000</v>
      </c>
      <c r="J88" s="2">
        <f t="shared" si="31"/>
        <v>50000</v>
      </c>
      <c r="K88" s="8"/>
    </row>
    <row r="89" spans="1:11" ht="51" outlineLevel="3">
      <c r="A89" s="30" t="s">
        <v>87</v>
      </c>
      <c r="B89" s="31" t="s">
        <v>9</v>
      </c>
      <c r="C89" s="31" t="s">
        <v>84</v>
      </c>
      <c r="D89" s="31" t="s">
        <v>88</v>
      </c>
      <c r="E89" s="31" t="s">
        <v>11</v>
      </c>
      <c r="F89" s="31" t="s">
        <v>12</v>
      </c>
      <c r="G89" s="31"/>
      <c r="H89" s="29">
        <f>H90+H94+H98</f>
        <v>80700</v>
      </c>
      <c r="I89" s="29">
        <f t="shared" ref="I89:J89" si="32">I90+I94+I98</f>
        <v>50000</v>
      </c>
      <c r="J89" s="29">
        <f t="shared" si="32"/>
        <v>50000</v>
      </c>
      <c r="K89" s="8"/>
    </row>
    <row r="90" spans="1:11" ht="51" outlineLevel="4">
      <c r="A90" s="14" t="s">
        <v>89</v>
      </c>
      <c r="B90" s="15" t="s">
        <v>9</v>
      </c>
      <c r="C90" s="15" t="s">
        <v>84</v>
      </c>
      <c r="D90" s="15" t="s">
        <v>88</v>
      </c>
      <c r="E90" s="15" t="s">
        <v>90</v>
      </c>
      <c r="F90" s="10" t="s">
        <v>12</v>
      </c>
      <c r="G90" s="10"/>
      <c r="H90" s="28">
        <f>H91</f>
        <v>30000</v>
      </c>
      <c r="I90" s="28">
        <f t="shared" ref="I90:J92" si="33">I91</f>
        <v>30000</v>
      </c>
      <c r="J90" s="28">
        <f t="shared" si="33"/>
        <v>30000</v>
      </c>
      <c r="K90" s="8"/>
    </row>
    <row r="91" spans="1:11" ht="38.25" outlineLevel="5">
      <c r="A91" s="16" t="s">
        <v>26</v>
      </c>
      <c r="B91" s="10" t="s">
        <v>9</v>
      </c>
      <c r="C91" s="10" t="s">
        <v>84</v>
      </c>
      <c r="D91" s="10" t="s">
        <v>88</v>
      </c>
      <c r="E91" s="10" t="s">
        <v>90</v>
      </c>
      <c r="F91" s="10" t="s">
        <v>27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6">
      <c r="A92" s="16" t="s">
        <v>28</v>
      </c>
      <c r="B92" s="10" t="s">
        <v>9</v>
      </c>
      <c r="C92" s="10" t="s">
        <v>84</v>
      </c>
      <c r="D92" s="10" t="s">
        <v>88</v>
      </c>
      <c r="E92" s="10" t="s">
        <v>90</v>
      </c>
      <c r="F92" s="10" t="s">
        <v>29</v>
      </c>
      <c r="G92" s="10"/>
      <c r="H92" s="28">
        <f>H93</f>
        <v>30000</v>
      </c>
      <c r="I92" s="28">
        <f t="shared" si="33"/>
        <v>30000</v>
      </c>
      <c r="J92" s="28">
        <f t="shared" si="33"/>
        <v>30000</v>
      </c>
      <c r="K92" s="8"/>
    </row>
    <row r="93" spans="1:11" ht="25.5" outlineLevel="7">
      <c r="A93" s="16" t="s">
        <v>34</v>
      </c>
      <c r="B93" s="10" t="s">
        <v>9</v>
      </c>
      <c r="C93" s="10" t="s">
        <v>84</v>
      </c>
      <c r="D93" s="10" t="s">
        <v>88</v>
      </c>
      <c r="E93" s="10" t="s">
        <v>90</v>
      </c>
      <c r="F93" s="10" t="s">
        <v>29</v>
      </c>
      <c r="G93" s="10" t="s">
        <v>35</v>
      </c>
      <c r="H93" s="28">
        <v>30000</v>
      </c>
      <c r="I93" s="28">
        <v>30000</v>
      </c>
      <c r="J93" s="28">
        <v>30000</v>
      </c>
      <c r="K93" s="8"/>
    </row>
    <row r="94" spans="1:11" ht="38.25" outlineLevel="4">
      <c r="A94" s="14" t="s">
        <v>166</v>
      </c>
      <c r="B94" s="15" t="s">
        <v>9</v>
      </c>
      <c r="C94" s="15" t="s">
        <v>84</v>
      </c>
      <c r="D94" s="15" t="s">
        <v>88</v>
      </c>
      <c r="E94" s="15" t="s">
        <v>91</v>
      </c>
      <c r="F94" s="10" t="s">
        <v>12</v>
      </c>
      <c r="G94" s="10"/>
      <c r="H94" s="28">
        <f>H95</f>
        <v>10000</v>
      </c>
      <c r="I94" s="28">
        <f t="shared" ref="I94:J96" si="34">I95</f>
        <v>10000</v>
      </c>
      <c r="J94" s="28">
        <f t="shared" si="34"/>
        <v>10000</v>
      </c>
      <c r="K94" s="8"/>
    </row>
    <row r="95" spans="1:11" ht="38.25" outlineLevel="5">
      <c r="A95" s="16" t="s">
        <v>26</v>
      </c>
      <c r="B95" s="10" t="s">
        <v>9</v>
      </c>
      <c r="C95" s="10" t="s">
        <v>84</v>
      </c>
      <c r="D95" s="10" t="s">
        <v>88</v>
      </c>
      <c r="E95" s="10" t="s">
        <v>91</v>
      </c>
      <c r="F95" s="10" t="s">
        <v>27</v>
      </c>
      <c r="G95" s="10"/>
      <c r="H95" s="28">
        <f>H96</f>
        <v>10000</v>
      </c>
      <c r="I95" s="28">
        <f t="shared" si="34"/>
        <v>10000</v>
      </c>
      <c r="J95" s="28">
        <f t="shared" si="34"/>
        <v>10000</v>
      </c>
      <c r="K95" s="8"/>
    </row>
    <row r="96" spans="1:11" ht="25.5" outlineLevel="6">
      <c r="A96" s="16" t="s">
        <v>28</v>
      </c>
      <c r="B96" s="10" t="s">
        <v>9</v>
      </c>
      <c r="C96" s="10" t="s">
        <v>84</v>
      </c>
      <c r="D96" s="10" t="s">
        <v>88</v>
      </c>
      <c r="E96" s="10" t="s">
        <v>91</v>
      </c>
      <c r="F96" s="10" t="s">
        <v>29</v>
      </c>
      <c r="G96" s="10"/>
      <c r="H96" s="28">
        <f>H97</f>
        <v>10000</v>
      </c>
      <c r="I96" s="28">
        <f t="shared" si="34"/>
        <v>10000</v>
      </c>
      <c r="J96" s="28">
        <f t="shared" si="34"/>
        <v>10000</v>
      </c>
      <c r="K96" s="8"/>
    </row>
    <row r="97" spans="1:11" ht="25.5" outlineLevel="7">
      <c r="A97" s="16" t="s">
        <v>34</v>
      </c>
      <c r="B97" s="10" t="s">
        <v>9</v>
      </c>
      <c r="C97" s="10" t="s">
        <v>84</v>
      </c>
      <c r="D97" s="10" t="s">
        <v>88</v>
      </c>
      <c r="E97" s="10" t="s">
        <v>91</v>
      </c>
      <c r="F97" s="10" t="s">
        <v>29</v>
      </c>
      <c r="G97" s="10" t="s">
        <v>35</v>
      </c>
      <c r="H97" s="28">
        <v>10000</v>
      </c>
      <c r="I97" s="28">
        <v>10000</v>
      </c>
      <c r="J97" s="28">
        <v>10000</v>
      </c>
      <c r="K97" s="8"/>
    </row>
    <row r="98" spans="1:11" ht="63.75" outlineLevel="4">
      <c r="A98" s="14" t="s">
        <v>92</v>
      </c>
      <c r="B98" s="15" t="s">
        <v>9</v>
      </c>
      <c r="C98" s="15" t="s">
        <v>84</v>
      </c>
      <c r="D98" s="15" t="s">
        <v>88</v>
      </c>
      <c r="E98" s="15" t="s">
        <v>93</v>
      </c>
      <c r="F98" s="10" t="s">
        <v>12</v>
      </c>
      <c r="G98" s="10"/>
      <c r="H98" s="28">
        <f>H99</f>
        <v>40700</v>
      </c>
      <c r="I98" s="28">
        <f t="shared" ref="I98:J100" si="35">I99</f>
        <v>10000</v>
      </c>
      <c r="J98" s="28">
        <f t="shared" si="35"/>
        <v>10000</v>
      </c>
      <c r="K98" s="8"/>
    </row>
    <row r="99" spans="1:11" ht="38.25" outlineLevel="5">
      <c r="A99" s="16" t="s">
        <v>26</v>
      </c>
      <c r="B99" s="10" t="s">
        <v>9</v>
      </c>
      <c r="C99" s="10" t="s">
        <v>84</v>
      </c>
      <c r="D99" s="10" t="s">
        <v>88</v>
      </c>
      <c r="E99" s="10" t="s">
        <v>93</v>
      </c>
      <c r="F99" s="10" t="s">
        <v>27</v>
      </c>
      <c r="G99" s="10"/>
      <c r="H99" s="28">
        <f>H100</f>
        <v>40700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6">
      <c r="A100" s="16" t="s">
        <v>28</v>
      </c>
      <c r="B100" s="10" t="s">
        <v>9</v>
      </c>
      <c r="C100" s="10" t="s">
        <v>84</v>
      </c>
      <c r="D100" s="10" t="s">
        <v>88</v>
      </c>
      <c r="E100" s="10" t="s">
        <v>93</v>
      </c>
      <c r="F100" s="10" t="s">
        <v>29</v>
      </c>
      <c r="G100" s="10"/>
      <c r="H100" s="28">
        <f>H101</f>
        <v>40700</v>
      </c>
      <c r="I100" s="28">
        <f t="shared" si="35"/>
        <v>10000</v>
      </c>
      <c r="J100" s="28">
        <f t="shared" si="35"/>
        <v>10000</v>
      </c>
      <c r="K100" s="8"/>
    </row>
    <row r="101" spans="1:11" ht="25.5" outlineLevel="7">
      <c r="A101" s="16" t="s">
        <v>34</v>
      </c>
      <c r="B101" s="10" t="s">
        <v>9</v>
      </c>
      <c r="C101" s="10" t="s">
        <v>84</v>
      </c>
      <c r="D101" s="10" t="s">
        <v>88</v>
      </c>
      <c r="E101" s="10" t="s">
        <v>93</v>
      </c>
      <c r="F101" s="10" t="s">
        <v>29</v>
      </c>
      <c r="G101" s="10" t="s">
        <v>35</v>
      </c>
      <c r="H101" s="28">
        <v>40700</v>
      </c>
      <c r="I101" s="28">
        <v>10000</v>
      </c>
      <c r="J101" s="28">
        <v>10000</v>
      </c>
      <c r="K101" s="8"/>
    </row>
    <row r="102" spans="1:11" outlineLevel="2">
      <c r="A102" s="11" t="s">
        <v>94</v>
      </c>
      <c r="B102" s="12" t="s">
        <v>9</v>
      </c>
      <c r="C102" s="12" t="s">
        <v>24</v>
      </c>
      <c r="D102" s="12" t="s">
        <v>10</v>
      </c>
      <c r="E102" s="12" t="s">
        <v>11</v>
      </c>
      <c r="F102" s="12" t="s">
        <v>12</v>
      </c>
      <c r="G102" s="12"/>
      <c r="H102" s="2">
        <f>H103</f>
        <v>982544</v>
      </c>
      <c r="I102" s="2">
        <f t="shared" ref="I102:J102" si="36">I103</f>
        <v>982544</v>
      </c>
      <c r="J102" s="2">
        <f t="shared" si="36"/>
        <v>982544</v>
      </c>
      <c r="K102" s="8"/>
    </row>
    <row r="103" spans="1:11" ht="25.5" outlineLevel="3">
      <c r="A103" s="30" t="s">
        <v>95</v>
      </c>
      <c r="B103" s="31" t="s">
        <v>9</v>
      </c>
      <c r="C103" s="31" t="s">
        <v>24</v>
      </c>
      <c r="D103" s="31" t="s">
        <v>96</v>
      </c>
      <c r="E103" s="31" t="s">
        <v>11</v>
      </c>
      <c r="F103" s="31" t="s">
        <v>12</v>
      </c>
      <c r="G103" s="31"/>
      <c r="H103" s="29">
        <f>H104+H108</f>
        <v>982544</v>
      </c>
      <c r="I103" s="29">
        <f t="shared" ref="I103:J103" si="37">I104+I108</f>
        <v>982544</v>
      </c>
      <c r="J103" s="29">
        <f t="shared" si="37"/>
        <v>982544</v>
      </c>
      <c r="K103" s="8"/>
    </row>
    <row r="104" spans="1:11" ht="51" hidden="1" outlineLevel="4">
      <c r="A104" s="49" t="s">
        <v>167</v>
      </c>
      <c r="B104" s="50" t="s">
        <v>9</v>
      </c>
      <c r="C104" s="50" t="s">
        <v>24</v>
      </c>
      <c r="D104" s="50" t="s">
        <v>96</v>
      </c>
      <c r="E104" s="50" t="s">
        <v>97</v>
      </c>
      <c r="F104" s="47" t="s">
        <v>12</v>
      </c>
      <c r="G104" s="47"/>
      <c r="H104" s="48">
        <f>H105</f>
        <v>0</v>
      </c>
      <c r="I104" s="48">
        <f t="shared" ref="I104:J106" si="38">I105</f>
        <v>0</v>
      </c>
      <c r="J104" s="48">
        <f t="shared" si="38"/>
        <v>0</v>
      </c>
      <c r="K104" s="8"/>
    </row>
    <row r="105" spans="1:11" ht="38.25" hidden="1" outlineLevel="5">
      <c r="A105" s="46" t="s">
        <v>26</v>
      </c>
      <c r="B105" s="47" t="s">
        <v>9</v>
      </c>
      <c r="C105" s="47" t="s">
        <v>24</v>
      </c>
      <c r="D105" s="47" t="s">
        <v>96</v>
      </c>
      <c r="E105" s="47" t="s">
        <v>97</v>
      </c>
      <c r="F105" s="47" t="s">
        <v>27</v>
      </c>
      <c r="G105" s="47"/>
      <c r="H105" s="48">
        <f>H106</f>
        <v>0</v>
      </c>
      <c r="I105" s="48">
        <f t="shared" si="38"/>
        <v>0</v>
      </c>
      <c r="J105" s="48">
        <f t="shared" si="38"/>
        <v>0</v>
      </c>
      <c r="K105" s="8"/>
    </row>
    <row r="106" spans="1:11" ht="25.5" hidden="1" outlineLevel="6">
      <c r="A106" s="46" t="s">
        <v>28</v>
      </c>
      <c r="B106" s="47" t="s">
        <v>9</v>
      </c>
      <c r="C106" s="47" t="s">
        <v>24</v>
      </c>
      <c r="D106" s="47" t="s">
        <v>96</v>
      </c>
      <c r="E106" s="47" t="s">
        <v>97</v>
      </c>
      <c r="F106" s="47" t="s">
        <v>29</v>
      </c>
      <c r="G106" s="47"/>
      <c r="H106" s="48">
        <f>H107</f>
        <v>0</v>
      </c>
      <c r="I106" s="48">
        <f t="shared" si="38"/>
        <v>0</v>
      </c>
      <c r="J106" s="48">
        <f t="shared" si="38"/>
        <v>0</v>
      </c>
      <c r="K106" s="8"/>
    </row>
    <row r="107" spans="1:11" ht="25.5" hidden="1" outlineLevel="7">
      <c r="A107" s="46" t="s">
        <v>34</v>
      </c>
      <c r="B107" s="47" t="s">
        <v>9</v>
      </c>
      <c r="C107" s="47" t="s">
        <v>24</v>
      </c>
      <c r="D107" s="47" t="s">
        <v>96</v>
      </c>
      <c r="E107" s="47" t="s">
        <v>97</v>
      </c>
      <c r="F107" s="47" t="s">
        <v>29</v>
      </c>
      <c r="G107" s="47" t="s">
        <v>35</v>
      </c>
      <c r="H107" s="48">
        <v>0</v>
      </c>
      <c r="I107" s="48">
        <v>0</v>
      </c>
      <c r="J107" s="48">
        <v>0</v>
      </c>
      <c r="K107" s="8"/>
    </row>
    <row r="108" spans="1:11" ht="114.75" outlineLevel="4" collapsed="1">
      <c r="A108" s="14" t="s">
        <v>193</v>
      </c>
      <c r="B108" s="15" t="s">
        <v>9</v>
      </c>
      <c r="C108" s="15" t="s">
        <v>24</v>
      </c>
      <c r="D108" s="15" t="s">
        <v>96</v>
      </c>
      <c r="E108" s="15">
        <v>3190010200</v>
      </c>
      <c r="F108" s="10" t="s">
        <v>12</v>
      </c>
      <c r="G108" s="10"/>
      <c r="H108" s="28">
        <f>H109</f>
        <v>982544</v>
      </c>
      <c r="I108" s="28">
        <f t="shared" ref="I108:J110" si="39">I109</f>
        <v>982544</v>
      </c>
      <c r="J108" s="28">
        <f t="shared" si="39"/>
        <v>982544</v>
      </c>
      <c r="K108" s="8"/>
    </row>
    <row r="109" spans="1:11" ht="38.25" outlineLevel="5">
      <c r="A109" s="53" t="s">
        <v>26</v>
      </c>
      <c r="B109" s="10" t="s">
        <v>9</v>
      </c>
      <c r="C109" s="10" t="s">
        <v>24</v>
      </c>
      <c r="D109" s="10" t="s">
        <v>96</v>
      </c>
      <c r="E109" s="10">
        <v>3190010200</v>
      </c>
      <c r="F109" s="10" t="s">
        <v>27</v>
      </c>
      <c r="G109" s="10"/>
      <c r="H109" s="28">
        <f>H110</f>
        <v>982544</v>
      </c>
      <c r="I109" s="28">
        <f t="shared" si="39"/>
        <v>982544</v>
      </c>
      <c r="J109" s="28">
        <f t="shared" si="39"/>
        <v>982544</v>
      </c>
      <c r="K109" s="8"/>
    </row>
    <row r="110" spans="1:11" ht="25.5" outlineLevel="6">
      <c r="A110" s="53" t="s">
        <v>28</v>
      </c>
      <c r="B110" s="10" t="s">
        <v>9</v>
      </c>
      <c r="C110" s="10" t="s">
        <v>24</v>
      </c>
      <c r="D110" s="10" t="s">
        <v>96</v>
      </c>
      <c r="E110" s="10">
        <v>3190010200</v>
      </c>
      <c r="F110" s="10" t="s">
        <v>29</v>
      </c>
      <c r="G110" s="10"/>
      <c r="H110" s="28">
        <f>H111</f>
        <v>982544</v>
      </c>
      <c r="I110" s="28">
        <f t="shared" si="39"/>
        <v>982544</v>
      </c>
      <c r="J110" s="28">
        <f t="shared" si="39"/>
        <v>982544</v>
      </c>
      <c r="K110" s="8"/>
    </row>
    <row r="111" spans="1:11" ht="25.5" outlineLevel="7">
      <c r="A111" s="53" t="s">
        <v>34</v>
      </c>
      <c r="B111" s="10" t="s">
        <v>9</v>
      </c>
      <c r="C111" s="10" t="s">
        <v>24</v>
      </c>
      <c r="D111" s="10" t="s">
        <v>96</v>
      </c>
      <c r="E111" s="10">
        <v>3190010200</v>
      </c>
      <c r="F111" s="10" t="s">
        <v>29</v>
      </c>
      <c r="G111" s="10" t="s">
        <v>35</v>
      </c>
      <c r="H111" s="28">
        <v>982544</v>
      </c>
      <c r="I111" s="28">
        <v>982544</v>
      </c>
      <c r="J111" s="28">
        <v>982544</v>
      </c>
      <c r="K111" s="8"/>
    </row>
    <row r="112" spans="1:11" ht="25.5" outlineLevel="2">
      <c r="A112" s="11" t="s">
        <v>98</v>
      </c>
      <c r="B112" s="12" t="s">
        <v>9</v>
      </c>
      <c r="C112" s="12" t="s">
        <v>99</v>
      </c>
      <c r="D112" s="12" t="s">
        <v>10</v>
      </c>
      <c r="E112" s="12" t="s">
        <v>11</v>
      </c>
      <c r="F112" s="12" t="s">
        <v>12</v>
      </c>
      <c r="G112" s="12"/>
      <c r="H112" s="2">
        <f>H113+H122</f>
        <v>845898.14</v>
      </c>
      <c r="I112" s="2">
        <f t="shared" ref="I112:J112" si="40">I113+I122</f>
        <v>550607.81000000006</v>
      </c>
      <c r="J112" s="2">
        <f t="shared" si="40"/>
        <v>500607.81</v>
      </c>
      <c r="K112" s="8"/>
    </row>
    <row r="113" spans="1:11" ht="24.75" customHeight="1" outlineLevel="3">
      <c r="A113" s="30" t="s">
        <v>100</v>
      </c>
      <c r="B113" s="31" t="s">
        <v>9</v>
      </c>
      <c r="C113" s="31" t="s">
        <v>99</v>
      </c>
      <c r="D113" s="31" t="s">
        <v>16</v>
      </c>
      <c r="E113" s="31" t="s">
        <v>11</v>
      </c>
      <c r="F113" s="31" t="s">
        <v>12</v>
      </c>
      <c r="G113" s="31"/>
      <c r="H113" s="29">
        <f>H114+H118</f>
        <v>282424.32999999996</v>
      </c>
      <c r="I113" s="29">
        <f t="shared" ref="I113:J113" si="41">I114+I118</f>
        <v>123134</v>
      </c>
      <c r="J113" s="29">
        <f t="shared" si="41"/>
        <v>123134</v>
      </c>
      <c r="K113" s="8"/>
    </row>
    <row r="114" spans="1:11" ht="38.25" outlineLevel="4">
      <c r="A114" s="14" t="s">
        <v>168</v>
      </c>
      <c r="B114" s="15" t="s">
        <v>9</v>
      </c>
      <c r="C114" s="15" t="s">
        <v>99</v>
      </c>
      <c r="D114" s="15" t="s">
        <v>16</v>
      </c>
      <c r="E114" s="15" t="s">
        <v>101</v>
      </c>
      <c r="F114" s="10" t="s">
        <v>12</v>
      </c>
      <c r="G114" s="10"/>
      <c r="H114" s="28">
        <f>H115</f>
        <v>159290.32999999999</v>
      </c>
      <c r="I114" s="28">
        <f t="shared" ref="I114:J116" si="42">I115</f>
        <v>0</v>
      </c>
      <c r="J114" s="28">
        <f t="shared" si="42"/>
        <v>0</v>
      </c>
      <c r="K114" s="8"/>
    </row>
    <row r="115" spans="1:11" ht="38.25" outlineLevel="5">
      <c r="A115" s="53" t="s">
        <v>26</v>
      </c>
      <c r="B115" s="10" t="s">
        <v>9</v>
      </c>
      <c r="C115" s="10" t="s">
        <v>99</v>
      </c>
      <c r="D115" s="10" t="s">
        <v>16</v>
      </c>
      <c r="E115" s="10" t="s">
        <v>101</v>
      </c>
      <c r="F115" s="10" t="s">
        <v>27</v>
      </c>
      <c r="G115" s="10"/>
      <c r="H115" s="28">
        <f>H116</f>
        <v>159290.32999999999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6">
      <c r="A116" s="53" t="s">
        <v>28</v>
      </c>
      <c r="B116" s="10" t="s">
        <v>9</v>
      </c>
      <c r="C116" s="10" t="s">
        <v>99</v>
      </c>
      <c r="D116" s="10" t="s">
        <v>16</v>
      </c>
      <c r="E116" s="10" t="s">
        <v>101</v>
      </c>
      <c r="F116" s="10" t="s">
        <v>29</v>
      </c>
      <c r="G116" s="10"/>
      <c r="H116" s="28">
        <f>H117</f>
        <v>159290.32999999999</v>
      </c>
      <c r="I116" s="28">
        <f t="shared" si="42"/>
        <v>0</v>
      </c>
      <c r="J116" s="28">
        <f t="shared" si="42"/>
        <v>0</v>
      </c>
      <c r="K116" s="8"/>
    </row>
    <row r="117" spans="1:11" ht="25.5" outlineLevel="7">
      <c r="A117" s="53" t="s">
        <v>34</v>
      </c>
      <c r="B117" s="10" t="s">
        <v>9</v>
      </c>
      <c r="C117" s="10" t="s">
        <v>99</v>
      </c>
      <c r="D117" s="10" t="s">
        <v>16</v>
      </c>
      <c r="E117" s="10" t="s">
        <v>101</v>
      </c>
      <c r="F117" s="10" t="s">
        <v>29</v>
      </c>
      <c r="G117" s="10" t="s">
        <v>35</v>
      </c>
      <c r="H117" s="28">
        <v>159290.32999999999</v>
      </c>
      <c r="I117" s="28">
        <v>0</v>
      </c>
      <c r="J117" s="28">
        <v>0</v>
      </c>
      <c r="K117" s="8"/>
    </row>
    <row r="118" spans="1:11" ht="51" outlineLevel="4">
      <c r="A118" s="18" t="s">
        <v>169</v>
      </c>
      <c r="B118" s="15" t="s">
        <v>9</v>
      </c>
      <c r="C118" s="15" t="s">
        <v>99</v>
      </c>
      <c r="D118" s="15" t="s">
        <v>16</v>
      </c>
      <c r="E118" s="15" t="s">
        <v>102</v>
      </c>
      <c r="F118" s="10" t="s">
        <v>12</v>
      </c>
      <c r="G118" s="10"/>
      <c r="H118" s="28">
        <f>H119</f>
        <v>123134</v>
      </c>
      <c r="I118" s="28">
        <f t="shared" ref="I118:J120" si="43">I119</f>
        <v>123134</v>
      </c>
      <c r="J118" s="28">
        <f t="shared" si="43"/>
        <v>123134</v>
      </c>
      <c r="K118" s="8"/>
    </row>
    <row r="119" spans="1:11" ht="38.25" outlineLevel="5">
      <c r="A119" s="53" t="s">
        <v>26</v>
      </c>
      <c r="B119" s="10" t="s">
        <v>9</v>
      </c>
      <c r="C119" s="10" t="s">
        <v>99</v>
      </c>
      <c r="D119" s="10" t="s">
        <v>16</v>
      </c>
      <c r="E119" s="10" t="s">
        <v>102</v>
      </c>
      <c r="F119" s="10" t="s">
        <v>27</v>
      </c>
      <c r="G119" s="10"/>
      <c r="H119" s="28">
        <f>H120</f>
        <v>123134</v>
      </c>
      <c r="I119" s="28">
        <f t="shared" si="43"/>
        <v>123134</v>
      </c>
      <c r="J119" s="28">
        <f t="shared" si="43"/>
        <v>123134</v>
      </c>
      <c r="K119" s="8"/>
    </row>
    <row r="120" spans="1:11" ht="25.5" outlineLevel="6">
      <c r="A120" s="53" t="s">
        <v>28</v>
      </c>
      <c r="B120" s="10" t="s">
        <v>9</v>
      </c>
      <c r="C120" s="10" t="s">
        <v>99</v>
      </c>
      <c r="D120" s="10" t="s">
        <v>16</v>
      </c>
      <c r="E120" s="10" t="s">
        <v>102</v>
      </c>
      <c r="F120" s="10" t="s">
        <v>29</v>
      </c>
      <c r="G120" s="10"/>
      <c r="H120" s="28">
        <f>H121</f>
        <v>123134</v>
      </c>
      <c r="I120" s="28">
        <f t="shared" si="43"/>
        <v>123134</v>
      </c>
      <c r="J120" s="28">
        <f t="shared" si="43"/>
        <v>123134</v>
      </c>
      <c r="K120" s="8"/>
    </row>
    <row r="121" spans="1:11" ht="25.5" outlineLevel="7">
      <c r="A121" s="53" t="s">
        <v>34</v>
      </c>
      <c r="B121" s="10" t="s">
        <v>9</v>
      </c>
      <c r="C121" s="10" t="s">
        <v>99</v>
      </c>
      <c r="D121" s="10" t="s">
        <v>16</v>
      </c>
      <c r="E121" s="10" t="s">
        <v>102</v>
      </c>
      <c r="F121" s="42" t="s">
        <v>29</v>
      </c>
      <c r="G121" s="42" t="s">
        <v>35</v>
      </c>
      <c r="H121" s="28">
        <v>123134</v>
      </c>
      <c r="I121" s="28">
        <v>123134</v>
      </c>
      <c r="J121" s="28">
        <v>123134</v>
      </c>
      <c r="K121" s="8"/>
    </row>
    <row r="122" spans="1:11" ht="24" customHeight="1" outlineLevel="3">
      <c r="A122" s="30" t="s">
        <v>103</v>
      </c>
      <c r="B122" s="31" t="s">
        <v>9</v>
      </c>
      <c r="C122" s="31" t="s">
        <v>99</v>
      </c>
      <c r="D122" s="31" t="s">
        <v>84</v>
      </c>
      <c r="E122" s="31" t="s">
        <v>11</v>
      </c>
      <c r="F122" s="31" t="s">
        <v>12</v>
      </c>
      <c r="G122" s="31"/>
      <c r="H122" s="29">
        <f>H123+H130+H134</f>
        <v>563473.81000000006</v>
      </c>
      <c r="I122" s="29">
        <f t="shared" ref="I122:J122" si="44">I123+I130+I134</f>
        <v>427473.81</v>
      </c>
      <c r="J122" s="29">
        <f t="shared" si="44"/>
        <v>377473.81</v>
      </c>
      <c r="K122" s="8"/>
    </row>
    <row r="123" spans="1:11" ht="25.5" outlineLevel="4">
      <c r="A123" s="14" t="s">
        <v>170</v>
      </c>
      <c r="B123" s="15" t="s">
        <v>9</v>
      </c>
      <c r="C123" s="15" t="s">
        <v>99</v>
      </c>
      <c r="D123" s="15" t="s">
        <v>84</v>
      </c>
      <c r="E123" s="15" t="s">
        <v>104</v>
      </c>
      <c r="F123" s="10" t="s">
        <v>12</v>
      </c>
      <c r="G123" s="10"/>
      <c r="H123" s="28">
        <f>H124</f>
        <v>481000</v>
      </c>
      <c r="I123" s="28">
        <f t="shared" ref="I123:J123" si="45">I124</f>
        <v>345000</v>
      </c>
      <c r="J123" s="28">
        <f t="shared" si="45"/>
        <v>295000</v>
      </c>
      <c r="K123" s="8"/>
    </row>
    <row r="124" spans="1:11" ht="38.25" outlineLevel="5">
      <c r="A124" s="53" t="s">
        <v>26</v>
      </c>
      <c r="B124" s="10" t="s">
        <v>9</v>
      </c>
      <c r="C124" s="10" t="s">
        <v>99</v>
      </c>
      <c r="D124" s="10" t="s">
        <v>84</v>
      </c>
      <c r="E124" s="10" t="s">
        <v>104</v>
      </c>
      <c r="F124" s="10" t="s">
        <v>27</v>
      </c>
      <c r="G124" s="10"/>
      <c r="H124" s="28">
        <f>H125+H128</f>
        <v>481000</v>
      </c>
      <c r="I124" s="28">
        <f t="shared" ref="I124:J124" si="46">I125+I128</f>
        <v>345000</v>
      </c>
      <c r="J124" s="28">
        <f t="shared" si="46"/>
        <v>295000</v>
      </c>
      <c r="K124" s="8"/>
    </row>
    <row r="125" spans="1:11" ht="25.5" outlineLevel="6">
      <c r="A125" s="53" t="s">
        <v>28</v>
      </c>
      <c r="B125" s="10" t="s">
        <v>9</v>
      </c>
      <c r="C125" s="10" t="s">
        <v>99</v>
      </c>
      <c r="D125" s="10" t="s">
        <v>84</v>
      </c>
      <c r="E125" s="10" t="s">
        <v>104</v>
      </c>
      <c r="F125" s="10" t="s">
        <v>29</v>
      </c>
      <c r="G125" s="10"/>
      <c r="H125" s="28">
        <f>H126+H127</f>
        <v>251000</v>
      </c>
      <c r="I125" s="28">
        <f t="shared" ref="I125:J125" si="47">I126+I127</f>
        <v>150000</v>
      </c>
      <c r="J125" s="28">
        <f t="shared" si="47"/>
        <v>150000</v>
      </c>
      <c r="K125" s="8"/>
    </row>
    <row r="126" spans="1:11" ht="25.5" outlineLevel="7">
      <c r="A126" s="53" t="s">
        <v>34</v>
      </c>
      <c r="B126" s="10" t="s">
        <v>9</v>
      </c>
      <c r="C126" s="10" t="s">
        <v>99</v>
      </c>
      <c r="D126" s="10" t="s">
        <v>84</v>
      </c>
      <c r="E126" s="10" t="s">
        <v>104</v>
      </c>
      <c r="F126" s="42" t="s">
        <v>29</v>
      </c>
      <c r="G126" s="42" t="s">
        <v>35</v>
      </c>
      <c r="H126" s="28">
        <v>120000</v>
      </c>
      <c r="I126" s="28">
        <v>100000</v>
      </c>
      <c r="J126" s="28">
        <v>100000</v>
      </c>
      <c r="K126" s="8"/>
    </row>
    <row r="127" spans="1:11" outlineLevel="7">
      <c r="A127" s="53" t="s">
        <v>36</v>
      </c>
      <c r="B127" s="10" t="s">
        <v>9</v>
      </c>
      <c r="C127" s="10" t="s">
        <v>99</v>
      </c>
      <c r="D127" s="10" t="s">
        <v>84</v>
      </c>
      <c r="E127" s="10" t="s">
        <v>104</v>
      </c>
      <c r="F127" s="10" t="s">
        <v>29</v>
      </c>
      <c r="G127" s="10" t="s">
        <v>37</v>
      </c>
      <c r="H127" s="28">
        <v>131000</v>
      </c>
      <c r="I127" s="28">
        <v>50000</v>
      </c>
      <c r="J127" s="28">
        <v>50000</v>
      </c>
      <c r="K127" s="8"/>
    </row>
    <row r="128" spans="1:11" ht="25.5" outlineLevel="6">
      <c r="A128" s="53" t="s">
        <v>39</v>
      </c>
      <c r="B128" s="10" t="s">
        <v>9</v>
      </c>
      <c r="C128" s="10" t="s">
        <v>99</v>
      </c>
      <c r="D128" s="10" t="s">
        <v>84</v>
      </c>
      <c r="E128" s="10" t="s">
        <v>104</v>
      </c>
      <c r="F128" s="10" t="s">
        <v>40</v>
      </c>
      <c r="G128" s="10"/>
      <c r="H128" s="28">
        <f>H129</f>
        <v>230000</v>
      </c>
      <c r="I128" s="28">
        <v>195000</v>
      </c>
      <c r="J128" s="28">
        <v>145000</v>
      </c>
      <c r="K128" s="8"/>
    </row>
    <row r="129" spans="1:11" outlineLevel="7">
      <c r="A129" s="53" t="s">
        <v>32</v>
      </c>
      <c r="B129" s="10" t="s">
        <v>9</v>
      </c>
      <c r="C129" s="10" t="s">
        <v>99</v>
      </c>
      <c r="D129" s="10" t="s">
        <v>84</v>
      </c>
      <c r="E129" s="10" t="s">
        <v>104</v>
      </c>
      <c r="F129" s="10" t="s">
        <v>40</v>
      </c>
      <c r="G129" s="10" t="s">
        <v>33</v>
      </c>
      <c r="H129" s="28">
        <v>230000</v>
      </c>
      <c r="I129" s="28">
        <v>200000</v>
      </c>
      <c r="J129" s="28">
        <v>200000</v>
      </c>
      <c r="K129" s="8"/>
    </row>
    <row r="130" spans="1:11" ht="51" outlineLevel="4">
      <c r="A130" s="14" t="s">
        <v>171</v>
      </c>
      <c r="B130" s="15" t="s">
        <v>9</v>
      </c>
      <c r="C130" s="15" t="s">
        <v>99</v>
      </c>
      <c r="D130" s="15" t="s">
        <v>84</v>
      </c>
      <c r="E130" s="15">
        <v>3190010210</v>
      </c>
      <c r="F130" s="10" t="s">
        <v>12</v>
      </c>
      <c r="G130" s="10"/>
      <c r="H130" s="28">
        <f>H131</f>
        <v>82473.81</v>
      </c>
      <c r="I130" s="28">
        <f t="shared" ref="I130:J132" si="48">I131</f>
        <v>82473.81</v>
      </c>
      <c r="J130" s="28">
        <f t="shared" si="48"/>
        <v>82473.81</v>
      </c>
      <c r="K130" s="8"/>
    </row>
    <row r="131" spans="1:11" ht="38.25" outlineLevel="5">
      <c r="A131" s="53" t="s">
        <v>26</v>
      </c>
      <c r="B131" s="10" t="s">
        <v>9</v>
      </c>
      <c r="C131" s="10" t="s">
        <v>99</v>
      </c>
      <c r="D131" s="10" t="s">
        <v>84</v>
      </c>
      <c r="E131" s="10">
        <v>3190010210</v>
      </c>
      <c r="F131" s="10" t="s">
        <v>27</v>
      </c>
      <c r="G131" s="10"/>
      <c r="H131" s="28">
        <f>H132</f>
        <v>82473.81</v>
      </c>
      <c r="I131" s="28">
        <f t="shared" si="48"/>
        <v>82473.81</v>
      </c>
      <c r="J131" s="28">
        <f t="shared" si="48"/>
        <v>82473.81</v>
      </c>
      <c r="K131" s="8"/>
    </row>
    <row r="132" spans="1:11" ht="25.5" outlineLevel="6">
      <c r="A132" s="53" t="s">
        <v>28</v>
      </c>
      <c r="B132" s="10" t="s">
        <v>9</v>
      </c>
      <c r="C132" s="10" t="s">
        <v>99</v>
      </c>
      <c r="D132" s="10" t="s">
        <v>84</v>
      </c>
      <c r="E132" s="10">
        <v>3190010210</v>
      </c>
      <c r="F132" s="10" t="s">
        <v>29</v>
      </c>
      <c r="G132" s="10"/>
      <c r="H132" s="28">
        <f>H133</f>
        <v>82473.81</v>
      </c>
      <c r="I132" s="28">
        <f t="shared" si="48"/>
        <v>82473.81</v>
      </c>
      <c r="J132" s="28">
        <f t="shared" si="48"/>
        <v>82473.81</v>
      </c>
      <c r="K132" s="8"/>
    </row>
    <row r="133" spans="1:11" ht="25.5" outlineLevel="7">
      <c r="A133" s="53" t="s">
        <v>34</v>
      </c>
      <c r="B133" s="10" t="s">
        <v>9</v>
      </c>
      <c r="C133" s="10" t="s">
        <v>99</v>
      </c>
      <c r="D133" s="10" t="s">
        <v>84</v>
      </c>
      <c r="E133" s="10">
        <v>3190010210</v>
      </c>
      <c r="F133" s="10" t="s">
        <v>29</v>
      </c>
      <c r="G133" s="10" t="s">
        <v>35</v>
      </c>
      <c r="H133" s="28">
        <v>82473.81</v>
      </c>
      <c r="I133" s="28">
        <v>82473.81</v>
      </c>
      <c r="J133" s="28">
        <v>82473.81</v>
      </c>
      <c r="K133" s="8"/>
    </row>
    <row r="134" spans="1:11" hidden="1" outlineLevel="4">
      <c r="A134" s="17" t="s">
        <v>105</v>
      </c>
      <c r="B134" s="15" t="s">
        <v>9</v>
      </c>
      <c r="C134" s="15" t="s">
        <v>99</v>
      </c>
      <c r="D134" s="15" t="s">
        <v>84</v>
      </c>
      <c r="E134" s="15" t="s">
        <v>106</v>
      </c>
      <c r="F134" s="10" t="s">
        <v>12</v>
      </c>
      <c r="G134" s="10"/>
      <c r="H134" s="28">
        <f>H135</f>
        <v>0</v>
      </c>
      <c r="I134" s="28">
        <f t="shared" ref="I134:J136" si="49">I135</f>
        <v>0</v>
      </c>
      <c r="J134" s="28">
        <f t="shared" si="49"/>
        <v>0</v>
      </c>
      <c r="K134" s="8"/>
    </row>
    <row r="135" spans="1:11" ht="38.25" hidden="1" outlineLevel="5">
      <c r="A135" s="16" t="s">
        <v>26</v>
      </c>
      <c r="B135" s="10" t="s">
        <v>9</v>
      </c>
      <c r="C135" s="10" t="s">
        <v>99</v>
      </c>
      <c r="D135" s="10" t="s">
        <v>84</v>
      </c>
      <c r="E135" s="10" t="s">
        <v>106</v>
      </c>
      <c r="F135" s="10" t="s">
        <v>27</v>
      </c>
      <c r="G135" s="10"/>
      <c r="H135" s="28">
        <f>H136</f>
        <v>0</v>
      </c>
      <c r="I135" s="28">
        <f t="shared" si="49"/>
        <v>0</v>
      </c>
      <c r="J135" s="28">
        <f t="shared" si="49"/>
        <v>0</v>
      </c>
      <c r="K135" s="8"/>
    </row>
    <row r="136" spans="1:11" ht="25.5" hidden="1" outlineLevel="6">
      <c r="A136" s="16" t="s">
        <v>28</v>
      </c>
      <c r="B136" s="10" t="s">
        <v>9</v>
      </c>
      <c r="C136" s="10" t="s">
        <v>99</v>
      </c>
      <c r="D136" s="10" t="s">
        <v>84</v>
      </c>
      <c r="E136" s="10" t="s">
        <v>106</v>
      </c>
      <c r="F136" s="10" t="s">
        <v>29</v>
      </c>
      <c r="G136" s="10"/>
      <c r="H136" s="28">
        <f>H137</f>
        <v>0</v>
      </c>
      <c r="I136" s="28">
        <f t="shared" si="49"/>
        <v>0</v>
      </c>
      <c r="J136" s="28">
        <f t="shared" si="49"/>
        <v>0</v>
      </c>
      <c r="K136" s="8"/>
    </row>
    <row r="137" spans="1:11" hidden="1" outlineLevel="7">
      <c r="A137" s="16" t="s">
        <v>36</v>
      </c>
      <c r="B137" s="10" t="s">
        <v>9</v>
      </c>
      <c r="C137" s="10" t="s">
        <v>99</v>
      </c>
      <c r="D137" s="10" t="s">
        <v>84</v>
      </c>
      <c r="E137" s="10" t="s">
        <v>106</v>
      </c>
      <c r="F137" s="10" t="s">
        <v>29</v>
      </c>
      <c r="G137" s="42" t="s">
        <v>37</v>
      </c>
      <c r="H137" s="28">
        <v>0</v>
      </c>
      <c r="I137" s="28">
        <v>0</v>
      </c>
      <c r="J137" s="28">
        <v>0</v>
      </c>
      <c r="K137" s="8"/>
    </row>
    <row r="138" spans="1:11" outlineLevel="2" collapsed="1">
      <c r="A138" s="11" t="s">
        <v>107</v>
      </c>
      <c r="B138" s="12" t="s">
        <v>9</v>
      </c>
      <c r="C138" s="12" t="s">
        <v>108</v>
      </c>
      <c r="D138" s="12" t="s">
        <v>10</v>
      </c>
      <c r="E138" s="12" t="s">
        <v>11</v>
      </c>
      <c r="F138" s="12" t="s">
        <v>12</v>
      </c>
      <c r="G138" s="12"/>
      <c r="H138" s="2">
        <f>H139</f>
        <v>363.15</v>
      </c>
      <c r="I138" s="2">
        <f t="shared" ref="I138:J142" si="50">I139</f>
        <v>1552</v>
      </c>
      <c r="J138" s="2">
        <f t="shared" si="50"/>
        <v>652</v>
      </c>
      <c r="K138" s="8"/>
    </row>
    <row r="139" spans="1:11" outlineLevel="3">
      <c r="A139" s="30" t="s">
        <v>186</v>
      </c>
      <c r="B139" s="31" t="s">
        <v>9</v>
      </c>
      <c r="C139" s="31" t="s">
        <v>108</v>
      </c>
      <c r="D139" s="31" t="s">
        <v>108</v>
      </c>
      <c r="E139" s="31" t="s">
        <v>11</v>
      </c>
      <c r="F139" s="31" t="s">
        <v>12</v>
      </c>
      <c r="G139" s="31"/>
      <c r="H139" s="29">
        <f>H140</f>
        <v>363.15</v>
      </c>
      <c r="I139" s="29">
        <f t="shared" si="50"/>
        <v>1552</v>
      </c>
      <c r="J139" s="29">
        <f t="shared" si="50"/>
        <v>652</v>
      </c>
      <c r="K139" s="8"/>
    </row>
    <row r="140" spans="1:11" ht="25.5" outlineLevel="4">
      <c r="A140" s="14" t="s">
        <v>109</v>
      </c>
      <c r="B140" s="15" t="s">
        <v>9</v>
      </c>
      <c r="C140" s="15" t="s">
        <v>108</v>
      </c>
      <c r="D140" s="15" t="s">
        <v>108</v>
      </c>
      <c r="E140" s="15" t="s">
        <v>110</v>
      </c>
      <c r="F140" s="10" t="s">
        <v>12</v>
      </c>
      <c r="G140" s="10"/>
      <c r="H140" s="28">
        <f>H141</f>
        <v>363.15</v>
      </c>
      <c r="I140" s="28">
        <f t="shared" si="50"/>
        <v>1552</v>
      </c>
      <c r="J140" s="28">
        <f t="shared" si="50"/>
        <v>652</v>
      </c>
      <c r="K140" s="8"/>
    </row>
    <row r="141" spans="1:11" ht="38.25" outlineLevel="5">
      <c r="A141" s="53" t="s">
        <v>26</v>
      </c>
      <c r="B141" s="10" t="s">
        <v>9</v>
      </c>
      <c r="C141" s="10" t="s">
        <v>108</v>
      </c>
      <c r="D141" s="10" t="s">
        <v>108</v>
      </c>
      <c r="E141" s="10" t="s">
        <v>110</v>
      </c>
      <c r="F141" s="10" t="s">
        <v>27</v>
      </c>
      <c r="G141" s="10"/>
      <c r="H141" s="28">
        <f>H142</f>
        <v>363.15</v>
      </c>
      <c r="I141" s="28">
        <f t="shared" si="50"/>
        <v>1552</v>
      </c>
      <c r="J141" s="28">
        <f t="shared" si="50"/>
        <v>652</v>
      </c>
      <c r="K141" s="8"/>
    </row>
    <row r="142" spans="1:11" ht="25.5" outlineLevel="6">
      <c r="A142" s="53" t="s">
        <v>28</v>
      </c>
      <c r="B142" s="10" t="s">
        <v>9</v>
      </c>
      <c r="C142" s="10" t="s">
        <v>108</v>
      </c>
      <c r="D142" s="10" t="s">
        <v>108</v>
      </c>
      <c r="E142" s="10" t="s">
        <v>110</v>
      </c>
      <c r="F142" s="10" t="s">
        <v>29</v>
      </c>
      <c r="G142" s="10"/>
      <c r="H142" s="28">
        <f>H143</f>
        <v>363.15</v>
      </c>
      <c r="I142" s="28">
        <f t="shared" si="50"/>
        <v>1552</v>
      </c>
      <c r="J142" s="28">
        <f t="shared" si="50"/>
        <v>652</v>
      </c>
      <c r="K142" s="8"/>
    </row>
    <row r="143" spans="1:11" ht="38.25" outlineLevel="7">
      <c r="A143" s="53" t="s">
        <v>172</v>
      </c>
      <c r="B143" s="10" t="s">
        <v>9</v>
      </c>
      <c r="C143" s="10" t="s">
        <v>108</v>
      </c>
      <c r="D143" s="10" t="s">
        <v>108</v>
      </c>
      <c r="E143" s="10" t="s">
        <v>110</v>
      </c>
      <c r="F143" s="42" t="s">
        <v>29</v>
      </c>
      <c r="G143" s="42" t="s">
        <v>111</v>
      </c>
      <c r="H143" s="28">
        <v>363.15</v>
      </c>
      <c r="I143" s="28">
        <v>1552</v>
      </c>
      <c r="J143" s="28">
        <v>652</v>
      </c>
      <c r="K143" s="8"/>
    </row>
    <row r="144" spans="1:11" outlineLevel="2">
      <c r="A144" s="11" t="s">
        <v>192</v>
      </c>
      <c r="B144" s="12" t="s">
        <v>9</v>
      </c>
      <c r="C144" s="12" t="s">
        <v>112</v>
      </c>
      <c r="D144" s="12" t="s">
        <v>10</v>
      </c>
      <c r="E144" s="12" t="s">
        <v>11</v>
      </c>
      <c r="F144" s="12" t="s">
        <v>12</v>
      </c>
      <c r="G144" s="12"/>
      <c r="H144" s="2">
        <f>H145</f>
        <v>1781000</v>
      </c>
      <c r="I144" s="2">
        <f t="shared" ref="I144:J144" si="51">I145</f>
        <v>747500</v>
      </c>
      <c r="J144" s="2">
        <f t="shared" si="51"/>
        <v>876500</v>
      </c>
      <c r="K144" s="8"/>
    </row>
    <row r="145" spans="1:11" ht="27" customHeight="1" outlineLevel="3">
      <c r="A145" s="30" t="s">
        <v>113</v>
      </c>
      <c r="B145" s="31" t="s">
        <v>9</v>
      </c>
      <c r="C145" s="31" t="s">
        <v>112</v>
      </c>
      <c r="D145" s="31" t="s">
        <v>14</v>
      </c>
      <c r="E145" s="31" t="s">
        <v>11</v>
      </c>
      <c r="F145" s="31" t="s">
        <v>12</v>
      </c>
      <c r="G145" s="31"/>
      <c r="H145" s="29">
        <f>H146+H164+H168</f>
        <v>1781000</v>
      </c>
      <c r="I145" s="29">
        <f t="shared" ref="I145:J145" si="52">I146+I164+I168</f>
        <v>747500</v>
      </c>
      <c r="J145" s="29">
        <f t="shared" si="52"/>
        <v>876500</v>
      </c>
      <c r="K145" s="8"/>
    </row>
    <row r="146" spans="1:11" ht="38.25" outlineLevel="4">
      <c r="A146" s="14" t="s">
        <v>173</v>
      </c>
      <c r="B146" s="15" t="s">
        <v>9</v>
      </c>
      <c r="C146" s="15" t="s">
        <v>112</v>
      </c>
      <c r="D146" s="15" t="s">
        <v>14</v>
      </c>
      <c r="E146" s="15" t="s">
        <v>114</v>
      </c>
      <c r="F146" s="10" t="s">
        <v>12</v>
      </c>
      <c r="G146" s="10"/>
      <c r="H146" s="28">
        <f>H147+H150+H159</f>
        <v>1781000</v>
      </c>
      <c r="I146" s="28">
        <f t="shared" ref="I146:J146" si="53">I147+I150+I159</f>
        <v>747500</v>
      </c>
      <c r="J146" s="28">
        <f t="shared" si="53"/>
        <v>876500</v>
      </c>
      <c r="K146" s="8"/>
    </row>
    <row r="147" spans="1:11" ht="89.25" outlineLevel="5">
      <c r="A147" s="16" t="s">
        <v>18</v>
      </c>
      <c r="B147" s="10" t="s">
        <v>9</v>
      </c>
      <c r="C147" s="10" t="s">
        <v>112</v>
      </c>
      <c r="D147" s="10" t="s">
        <v>14</v>
      </c>
      <c r="E147" s="10" t="s">
        <v>114</v>
      </c>
      <c r="F147" s="10" t="s">
        <v>19</v>
      </c>
      <c r="G147" s="10"/>
      <c r="H147" s="28">
        <f>H148+H149</f>
        <v>1475000</v>
      </c>
      <c r="I147" s="28">
        <f t="shared" ref="I147:J147" si="54">I148+I149</f>
        <v>718000</v>
      </c>
      <c r="J147" s="28">
        <f t="shared" si="54"/>
        <v>847000</v>
      </c>
      <c r="K147" s="8"/>
    </row>
    <row r="148" spans="1:11" ht="25.5" outlineLevel="6">
      <c r="A148" s="16" t="s">
        <v>115</v>
      </c>
      <c r="B148" s="10" t="s">
        <v>9</v>
      </c>
      <c r="C148" s="10" t="s">
        <v>112</v>
      </c>
      <c r="D148" s="10" t="s">
        <v>14</v>
      </c>
      <c r="E148" s="10" t="s">
        <v>114</v>
      </c>
      <c r="F148" s="10" t="s">
        <v>116</v>
      </c>
      <c r="G148" s="10"/>
      <c r="H148" s="28">
        <v>1130000</v>
      </c>
      <c r="I148" s="28">
        <v>502000</v>
      </c>
      <c r="J148" s="28">
        <v>592000</v>
      </c>
      <c r="K148" s="8"/>
    </row>
    <row r="149" spans="1:11" ht="51" outlineLevel="6">
      <c r="A149" s="51" t="s">
        <v>197</v>
      </c>
      <c r="B149" s="42" t="s">
        <v>9</v>
      </c>
      <c r="C149" s="42" t="s">
        <v>112</v>
      </c>
      <c r="D149" s="42" t="s">
        <v>14</v>
      </c>
      <c r="E149" s="42" t="s">
        <v>114</v>
      </c>
      <c r="F149" s="42">
        <v>119</v>
      </c>
      <c r="G149" s="42"/>
      <c r="H149" s="28">
        <v>345000</v>
      </c>
      <c r="I149" s="28">
        <v>216000</v>
      </c>
      <c r="J149" s="28">
        <v>255000</v>
      </c>
      <c r="K149" s="8"/>
    </row>
    <row r="150" spans="1:11" ht="38.25" outlineLevel="5">
      <c r="A150" s="16" t="s">
        <v>26</v>
      </c>
      <c r="B150" s="10" t="s">
        <v>9</v>
      </c>
      <c r="C150" s="10" t="s">
        <v>112</v>
      </c>
      <c r="D150" s="10" t="s">
        <v>14</v>
      </c>
      <c r="E150" s="10" t="s">
        <v>114</v>
      </c>
      <c r="F150" s="10" t="s">
        <v>27</v>
      </c>
      <c r="G150" s="10"/>
      <c r="H150" s="28">
        <f>H151+H157</f>
        <v>303500</v>
      </c>
      <c r="I150" s="28">
        <f t="shared" ref="I150:J150" si="55">I151+I157</f>
        <v>28000</v>
      </c>
      <c r="J150" s="28">
        <f t="shared" si="55"/>
        <v>28000</v>
      </c>
      <c r="K150" s="8"/>
    </row>
    <row r="151" spans="1:11" ht="25.5" outlineLevel="6">
      <c r="A151" s="16" t="s">
        <v>28</v>
      </c>
      <c r="B151" s="10" t="s">
        <v>9</v>
      </c>
      <c r="C151" s="10" t="s">
        <v>112</v>
      </c>
      <c r="D151" s="10" t="s">
        <v>14</v>
      </c>
      <c r="E151" s="10" t="s">
        <v>114</v>
      </c>
      <c r="F151" s="10" t="s">
        <v>29</v>
      </c>
      <c r="G151" s="10"/>
      <c r="H151" s="28">
        <f>H152+H153+H154+H155+H156</f>
        <v>138500</v>
      </c>
      <c r="I151" s="28">
        <f t="shared" ref="I151:J151" si="56">I152+I153+I154+I155+I156</f>
        <v>28000</v>
      </c>
      <c r="J151" s="28">
        <f t="shared" si="56"/>
        <v>28000</v>
      </c>
      <c r="K151" s="8"/>
    </row>
    <row r="152" spans="1:11" outlineLevel="7">
      <c r="A152" s="16" t="s">
        <v>30</v>
      </c>
      <c r="B152" s="10" t="s">
        <v>9</v>
      </c>
      <c r="C152" s="10" t="s">
        <v>112</v>
      </c>
      <c r="D152" s="10" t="s">
        <v>14</v>
      </c>
      <c r="E152" s="10" t="s">
        <v>114</v>
      </c>
      <c r="F152" s="10" t="s">
        <v>29</v>
      </c>
      <c r="G152" s="10" t="s">
        <v>31</v>
      </c>
      <c r="H152" s="28">
        <v>28000</v>
      </c>
      <c r="I152" s="28">
        <v>28000</v>
      </c>
      <c r="J152" s="28">
        <v>28000</v>
      </c>
      <c r="K152" s="8"/>
    </row>
    <row r="153" spans="1:11" outlineLevel="7">
      <c r="A153" s="16" t="s">
        <v>32</v>
      </c>
      <c r="B153" s="10" t="s">
        <v>9</v>
      </c>
      <c r="C153" s="10" t="s">
        <v>112</v>
      </c>
      <c r="D153" s="10" t="s">
        <v>14</v>
      </c>
      <c r="E153" s="10" t="s">
        <v>114</v>
      </c>
      <c r="F153" s="10" t="s">
        <v>29</v>
      </c>
      <c r="G153" s="10" t="s">
        <v>33</v>
      </c>
      <c r="H153" s="28">
        <v>11000</v>
      </c>
      <c r="I153" s="28">
        <v>0</v>
      </c>
      <c r="J153" s="28">
        <v>0</v>
      </c>
      <c r="K153" s="8"/>
    </row>
    <row r="154" spans="1:11" ht="25.5" outlineLevel="7">
      <c r="A154" s="16" t="s">
        <v>34</v>
      </c>
      <c r="B154" s="10" t="s">
        <v>9</v>
      </c>
      <c r="C154" s="10" t="s">
        <v>112</v>
      </c>
      <c r="D154" s="10" t="s">
        <v>14</v>
      </c>
      <c r="E154" s="10" t="s">
        <v>114</v>
      </c>
      <c r="F154" s="10" t="s">
        <v>29</v>
      </c>
      <c r="G154" s="10" t="s">
        <v>35</v>
      </c>
      <c r="H154" s="28">
        <v>56000</v>
      </c>
      <c r="I154" s="28">
        <v>0</v>
      </c>
      <c r="J154" s="28">
        <v>0</v>
      </c>
      <c r="K154" s="8"/>
    </row>
    <row r="155" spans="1:11" outlineLevel="7">
      <c r="A155" s="16" t="s">
        <v>36</v>
      </c>
      <c r="B155" s="10" t="s">
        <v>9</v>
      </c>
      <c r="C155" s="10" t="s">
        <v>112</v>
      </c>
      <c r="D155" s="10" t="s">
        <v>14</v>
      </c>
      <c r="E155" s="10" t="s">
        <v>114</v>
      </c>
      <c r="F155" s="10" t="s">
        <v>29</v>
      </c>
      <c r="G155" s="10" t="s">
        <v>37</v>
      </c>
      <c r="H155" s="28">
        <v>13500</v>
      </c>
      <c r="I155" s="28">
        <v>0</v>
      </c>
      <c r="J155" s="28">
        <v>0</v>
      </c>
      <c r="K155" s="8"/>
    </row>
    <row r="156" spans="1:11" ht="25.5" outlineLevel="7">
      <c r="A156" s="51" t="s">
        <v>196</v>
      </c>
      <c r="B156" s="42" t="s">
        <v>9</v>
      </c>
      <c r="C156" s="42" t="s">
        <v>112</v>
      </c>
      <c r="D156" s="42" t="s">
        <v>14</v>
      </c>
      <c r="E156" s="42" t="s">
        <v>114</v>
      </c>
      <c r="F156" s="42" t="s">
        <v>29</v>
      </c>
      <c r="G156" s="42" t="s">
        <v>38</v>
      </c>
      <c r="H156" s="28">
        <v>30000</v>
      </c>
      <c r="I156" s="28">
        <v>0</v>
      </c>
      <c r="J156" s="28">
        <v>0</v>
      </c>
      <c r="K156" s="8"/>
    </row>
    <row r="157" spans="1:11" ht="25.5" outlineLevel="6">
      <c r="A157" s="16" t="s">
        <v>39</v>
      </c>
      <c r="B157" s="10" t="s">
        <v>9</v>
      </c>
      <c r="C157" s="10" t="s">
        <v>112</v>
      </c>
      <c r="D157" s="10" t="s">
        <v>14</v>
      </c>
      <c r="E157" s="10" t="s">
        <v>114</v>
      </c>
      <c r="F157" s="10" t="s">
        <v>40</v>
      </c>
      <c r="G157" s="42"/>
      <c r="H157" s="28">
        <f>H158</f>
        <v>165000</v>
      </c>
      <c r="I157" s="28">
        <f t="shared" ref="I157:J157" si="57">I158</f>
        <v>0</v>
      </c>
      <c r="J157" s="28">
        <f t="shared" si="57"/>
        <v>0</v>
      </c>
      <c r="K157" s="8"/>
    </row>
    <row r="158" spans="1:11" outlineLevel="7">
      <c r="A158" s="16" t="s">
        <v>32</v>
      </c>
      <c r="B158" s="10" t="s">
        <v>9</v>
      </c>
      <c r="C158" s="10" t="s">
        <v>112</v>
      </c>
      <c r="D158" s="10" t="s">
        <v>14</v>
      </c>
      <c r="E158" s="10" t="s">
        <v>114</v>
      </c>
      <c r="F158" s="10" t="s">
        <v>40</v>
      </c>
      <c r="G158" s="42" t="s">
        <v>33</v>
      </c>
      <c r="H158" s="28">
        <v>165000</v>
      </c>
      <c r="I158" s="28">
        <v>0</v>
      </c>
      <c r="J158" s="28">
        <v>0</v>
      </c>
      <c r="K158" s="8"/>
    </row>
    <row r="159" spans="1:11" outlineLevel="5">
      <c r="A159" s="16" t="s">
        <v>41</v>
      </c>
      <c r="B159" s="10" t="s">
        <v>9</v>
      </c>
      <c r="C159" s="10" t="s">
        <v>112</v>
      </c>
      <c r="D159" s="10" t="s">
        <v>14</v>
      </c>
      <c r="E159" s="10" t="s">
        <v>114</v>
      </c>
      <c r="F159" s="10" t="s">
        <v>42</v>
      </c>
      <c r="G159" s="42"/>
      <c r="H159" s="28">
        <f>H160+H162</f>
        <v>2500</v>
      </c>
      <c r="I159" s="28">
        <f t="shared" ref="I159:J159" si="58">I160+I162</f>
        <v>1500</v>
      </c>
      <c r="J159" s="28">
        <f t="shared" si="58"/>
        <v>1500</v>
      </c>
      <c r="K159" s="8"/>
    </row>
    <row r="160" spans="1:11" ht="25.5" outlineLevel="6">
      <c r="A160" s="16" t="s">
        <v>117</v>
      </c>
      <c r="B160" s="10" t="s">
        <v>9</v>
      </c>
      <c r="C160" s="10" t="s">
        <v>112</v>
      </c>
      <c r="D160" s="10" t="s">
        <v>14</v>
      </c>
      <c r="E160" s="10" t="s">
        <v>114</v>
      </c>
      <c r="F160" s="10" t="s">
        <v>118</v>
      </c>
      <c r="G160" s="42"/>
      <c r="H160" s="28">
        <f>H161</f>
        <v>500</v>
      </c>
      <c r="I160" s="28">
        <f t="shared" ref="I160:J160" si="59">I161</f>
        <v>500</v>
      </c>
      <c r="J160" s="28">
        <f t="shared" si="59"/>
        <v>500</v>
      </c>
      <c r="K160" s="8"/>
    </row>
    <row r="161" spans="1:11" outlineLevel="7">
      <c r="A161" s="16" t="s">
        <v>45</v>
      </c>
      <c r="B161" s="10" t="s">
        <v>9</v>
      </c>
      <c r="C161" s="10" t="s">
        <v>112</v>
      </c>
      <c r="D161" s="10" t="s">
        <v>14</v>
      </c>
      <c r="E161" s="10" t="s">
        <v>114</v>
      </c>
      <c r="F161" s="10" t="s">
        <v>118</v>
      </c>
      <c r="G161" s="42" t="s">
        <v>46</v>
      </c>
      <c r="H161" s="28">
        <v>500</v>
      </c>
      <c r="I161" s="28">
        <v>500</v>
      </c>
      <c r="J161" s="28">
        <v>500</v>
      </c>
      <c r="K161" s="8"/>
    </row>
    <row r="162" spans="1:11" outlineLevel="6">
      <c r="A162" s="16" t="s">
        <v>47</v>
      </c>
      <c r="B162" s="10" t="s">
        <v>9</v>
      </c>
      <c r="C162" s="10" t="s">
        <v>112</v>
      </c>
      <c r="D162" s="10" t="s">
        <v>14</v>
      </c>
      <c r="E162" s="10" t="s">
        <v>114</v>
      </c>
      <c r="F162" s="10" t="s">
        <v>48</v>
      </c>
      <c r="G162" s="42"/>
      <c r="H162" s="28">
        <f>H163</f>
        <v>2000</v>
      </c>
      <c r="I162" s="28">
        <f t="shared" ref="I162:J162" si="60">I163</f>
        <v>1000</v>
      </c>
      <c r="J162" s="28">
        <f t="shared" si="60"/>
        <v>1000</v>
      </c>
      <c r="K162" s="8"/>
    </row>
    <row r="163" spans="1:11" ht="51" outlineLevel="7">
      <c r="A163" s="16" t="s">
        <v>49</v>
      </c>
      <c r="B163" s="10" t="s">
        <v>9</v>
      </c>
      <c r="C163" s="10" t="s">
        <v>112</v>
      </c>
      <c r="D163" s="10" t="s">
        <v>14</v>
      </c>
      <c r="E163" s="10" t="s">
        <v>114</v>
      </c>
      <c r="F163" s="10" t="s">
        <v>48</v>
      </c>
      <c r="G163" s="42" t="s">
        <v>50</v>
      </c>
      <c r="H163" s="28">
        <v>2000</v>
      </c>
      <c r="I163" s="28">
        <v>1000</v>
      </c>
      <c r="J163" s="28">
        <v>1000</v>
      </c>
      <c r="K163" s="8"/>
    </row>
    <row r="164" spans="1:11" ht="48.75" hidden="1" customHeight="1" outlineLevel="4">
      <c r="A164" s="17" t="s">
        <v>174</v>
      </c>
      <c r="B164" s="15" t="s">
        <v>9</v>
      </c>
      <c r="C164" s="15" t="s">
        <v>112</v>
      </c>
      <c r="D164" s="15" t="s">
        <v>14</v>
      </c>
      <c r="E164" s="15" t="s">
        <v>119</v>
      </c>
      <c r="F164" s="10" t="s">
        <v>12</v>
      </c>
      <c r="G164" s="10"/>
      <c r="H164" s="28">
        <f>H165</f>
        <v>0</v>
      </c>
      <c r="I164" s="28">
        <f t="shared" ref="I164:J164" si="61">I165</f>
        <v>0</v>
      </c>
      <c r="J164" s="28">
        <f t="shared" si="61"/>
        <v>0</v>
      </c>
      <c r="K164" s="8"/>
    </row>
    <row r="165" spans="1:11" ht="48" hidden="1" customHeight="1" outlineLevel="5">
      <c r="A165" s="32" t="s">
        <v>18</v>
      </c>
      <c r="B165" s="10" t="s">
        <v>9</v>
      </c>
      <c r="C165" s="10" t="s">
        <v>112</v>
      </c>
      <c r="D165" s="10" t="s">
        <v>14</v>
      </c>
      <c r="E165" s="10" t="s">
        <v>119</v>
      </c>
      <c r="F165" s="10" t="s">
        <v>19</v>
      </c>
      <c r="G165" s="10"/>
      <c r="H165" s="28">
        <f>H166+H167</f>
        <v>0</v>
      </c>
      <c r="I165" s="28">
        <f t="shared" ref="I165:J165" si="62">I166+I167</f>
        <v>0</v>
      </c>
      <c r="J165" s="28">
        <f t="shared" si="62"/>
        <v>0</v>
      </c>
      <c r="K165" s="8"/>
    </row>
    <row r="166" spans="1:11" ht="25.5" hidden="1" outlineLevel="6">
      <c r="A166" s="32" t="s">
        <v>115</v>
      </c>
      <c r="B166" s="10" t="s">
        <v>9</v>
      </c>
      <c r="C166" s="10" t="s">
        <v>112</v>
      </c>
      <c r="D166" s="10" t="s">
        <v>14</v>
      </c>
      <c r="E166" s="10" t="s">
        <v>119</v>
      </c>
      <c r="F166" s="42" t="s">
        <v>116</v>
      </c>
      <c r="G166" s="42"/>
      <c r="H166" s="28">
        <v>0</v>
      </c>
      <c r="I166" s="28">
        <v>0</v>
      </c>
      <c r="J166" s="28">
        <v>0</v>
      </c>
      <c r="K166" s="8"/>
    </row>
    <row r="167" spans="1:11" ht="51" hidden="1" outlineLevel="6">
      <c r="A167" s="32" t="s">
        <v>120</v>
      </c>
      <c r="B167" s="10" t="s">
        <v>9</v>
      </c>
      <c r="C167" s="10" t="s">
        <v>112</v>
      </c>
      <c r="D167" s="10" t="s">
        <v>14</v>
      </c>
      <c r="E167" s="10" t="s">
        <v>119</v>
      </c>
      <c r="F167" s="42" t="s">
        <v>121</v>
      </c>
      <c r="G167" s="42"/>
      <c r="H167" s="28">
        <v>0</v>
      </c>
      <c r="I167" s="28">
        <v>0</v>
      </c>
      <c r="J167" s="28">
        <v>0</v>
      </c>
      <c r="K167" s="8"/>
    </row>
    <row r="168" spans="1:11" ht="60" hidden="1" customHeight="1" outlineLevel="4">
      <c r="A168" s="17" t="s">
        <v>175</v>
      </c>
      <c r="B168" s="15" t="s">
        <v>9</v>
      </c>
      <c r="C168" s="15" t="s">
        <v>112</v>
      </c>
      <c r="D168" s="15" t="s">
        <v>14</v>
      </c>
      <c r="E168" s="15" t="s">
        <v>122</v>
      </c>
      <c r="F168" s="42" t="s">
        <v>12</v>
      </c>
      <c r="G168" s="42"/>
      <c r="H168" s="28">
        <f>H169</f>
        <v>0</v>
      </c>
      <c r="I168" s="28">
        <f t="shared" ref="I168:J168" si="63">I169</f>
        <v>0</v>
      </c>
      <c r="J168" s="28">
        <f t="shared" si="63"/>
        <v>0</v>
      </c>
      <c r="K168" s="8"/>
    </row>
    <row r="169" spans="1:11" ht="48" hidden="1" customHeight="1" outlineLevel="5">
      <c r="A169" s="32" t="s">
        <v>18</v>
      </c>
      <c r="B169" s="10" t="s">
        <v>9</v>
      </c>
      <c r="C169" s="10" t="s">
        <v>112</v>
      </c>
      <c r="D169" s="10" t="s">
        <v>14</v>
      </c>
      <c r="E169" s="10" t="s">
        <v>122</v>
      </c>
      <c r="F169" s="42" t="s">
        <v>19</v>
      </c>
      <c r="G169" s="42"/>
      <c r="H169" s="28">
        <f>H170+H171</f>
        <v>0</v>
      </c>
      <c r="I169" s="28">
        <f t="shared" ref="I169:J169" si="64">I170+I171</f>
        <v>0</v>
      </c>
      <c r="J169" s="28">
        <f t="shared" si="64"/>
        <v>0</v>
      </c>
      <c r="K169" s="8"/>
    </row>
    <row r="170" spans="1:11" ht="46.5" hidden="1" customHeight="1" outlineLevel="6">
      <c r="A170" s="32" t="s">
        <v>177</v>
      </c>
      <c r="B170" s="10" t="s">
        <v>9</v>
      </c>
      <c r="C170" s="10" t="s">
        <v>112</v>
      </c>
      <c r="D170" s="10" t="s">
        <v>14</v>
      </c>
      <c r="E170" s="10" t="s">
        <v>122</v>
      </c>
      <c r="F170" s="42" t="s">
        <v>116</v>
      </c>
      <c r="G170" s="42" t="s">
        <v>176</v>
      </c>
      <c r="H170" s="28">
        <v>0</v>
      </c>
      <c r="I170" s="28">
        <v>0</v>
      </c>
      <c r="J170" s="28">
        <v>0</v>
      </c>
      <c r="K170" s="8"/>
    </row>
    <row r="171" spans="1:11" ht="57.75" hidden="1" customHeight="1" outlineLevel="6">
      <c r="A171" s="32" t="s">
        <v>178</v>
      </c>
      <c r="B171" s="10" t="s">
        <v>9</v>
      </c>
      <c r="C171" s="10" t="s">
        <v>112</v>
      </c>
      <c r="D171" s="10" t="s">
        <v>14</v>
      </c>
      <c r="E171" s="10" t="s">
        <v>122</v>
      </c>
      <c r="F171" s="42" t="s">
        <v>121</v>
      </c>
      <c r="G171" s="42" t="s">
        <v>176</v>
      </c>
      <c r="H171" s="28">
        <v>0</v>
      </c>
      <c r="I171" s="28">
        <v>0</v>
      </c>
      <c r="J171" s="28">
        <v>0</v>
      </c>
      <c r="K171" s="8"/>
    </row>
    <row r="172" spans="1:11" outlineLevel="2" collapsed="1">
      <c r="A172" s="11" t="s">
        <v>123</v>
      </c>
      <c r="B172" s="12" t="s">
        <v>9</v>
      </c>
      <c r="C172" s="12" t="s">
        <v>88</v>
      </c>
      <c r="D172" s="12" t="s">
        <v>10</v>
      </c>
      <c r="E172" s="12" t="s">
        <v>11</v>
      </c>
      <c r="F172" s="12" t="s">
        <v>12</v>
      </c>
      <c r="G172" s="12"/>
      <c r="H172" s="2">
        <f>H173</f>
        <v>85000</v>
      </c>
      <c r="I172" s="2">
        <f t="shared" ref="I172:J175" si="65">I173</f>
        <v>85000</v>
      </c>
      <c r="J172" s="2">
        <f t="shared" si="65"/>
        <v>84000</v>
      </c>
      <c r="K172" s="8"/>
    </row>
    <row r="173" spans="1:11" ht="21.75" customHeight="1" outlineLevel="3">
      <c r="A173" s="30" t="s">
        <v>124</v>
      </c>
      <c r="B173" s="31" t="s">
        <v>9</v>
      </c>
      <c r="C173" s="31" t="s">
        <v>88</v>
      </c>
      <c r="D173" s="31" t="s">
        <v>14</v>
      </c>
      <c r="E173" s="31" t="s">
        <v>11</v>
      </c>
      <c r="F173" s="31" t="s">
        <v>12</v>
      </c>
      <c r="G173" s="31"/>
      <c r="H173" s="29">
        <f>H174</f>
        <v>85000</v>
      </c>
      <c r="I173" s="29">
        <f t="shared" si="65"/>
        <v>85000</v>
      </c>
      <c r="J173" s="29">
        <f t="shared" si="65"/>
        <v>84000</v>
      </c>
      <c r="K173" s="8"/>
    </row>
    <row r="174" spans="1:11" ht="38.25" outlineLevel="4">
      <c r="A174" s="17" t="s">
        <v>125</v>
      </c>
      <c r="B174" s="15" t="s">
        <v>9</v>
      </c>
      <c r="C174" s="15" t="s">
        <v>88</v>
      </c>
      <c r="D174" s="15" t="s">
        <v>14</v>
      </c>
      <c r="E174" s="15" t="s">
        <v>126</v>
      </c>
      <c r="F174" s="10" t="s">
        <v>12</v>
      </c>
      <c r="G174" s="10"/>
      <c r="H174" s="28">
        <f>H175</f>
        <v>85000</v>
      </c>
      <c r="I174" s="28">
        <f t="shared" si="65"/>
        <v>85000</v>
      </c>
      <c r="J174" s="28">
        <f t="shared" si="65"/>
        <v>84000</v>
      </c>
      <c r="K174" s="8"/>
    </row>
    <row r="175" spans="1:11" ht="25.5" outlineLevel="5">
      <c r="A175" s="16" t="s">
        <v>127</v>
      </c>
      <c r="B175" s="10" t="s">
        <v>9</v>
      </c>
      <c r="C175" s="10" t="s">
        <v>88</v>
      </c>
      <c r="D175" s="10" t="s">
        <v>14</v>
      </c>
      <c r="E175" s="10" t="s">
        <v>126</v>
      </c>
      <c r="F175" s="10" t="s">
        <v>128</v>
      </c>
      <c r="G175" s="10"/>
      <c r="H175" s="28">
        <f>H176</f>
        <v>85000</v>
      </c>
      <c r="I175" s="28">
        <f t="shared" si="65"/>
        <v>85000</v>
      </c>
      <c r="J175" s="28">
        <f t="shared" si="65"/>
        <v>84000</v>
      </c>
      <c r="K175" s="8"/>
    </row>
    <row r="176" spans="1:11" ht="51" outlineLevel="6">
      <c r="A176" s="16" t="s">
        <v>129</v>
      </c>
      <c r="B176" s="10" t="s">
        <v>9</v>
      </c>
      <c r="C176" s="10" t="s">
        <v>88</v>
      </c>
      <c r="D176" s="10" t="s">
        <v>14</v>
      </c>
      <c r="E176" s="10" t="s">
        <v>126</v>
      </c>
      <c r="F176" s="10" t="s">
        <v>130</v>
      </c>
      <c r="G176" s="10"/>
      <c r="H176" s="28">
        <v>85000</v>
      </c>
      <c r="I176" s="28">
        <v>85000</v>
      </c>
      <c r="J176" s="28">
        <v>84000</v>
      </c>
      <c r="K176" s="8"/>
    </row>
    <row r="177" spans="1:11" ht="12.75" customHeight="1">
      <c r="A177" s="63" t="s">
        <v>131</v>
      </c>
      <c r="B177" s="64"/>
      <c r="C177" s="64"/>
      <c r="D177" s="64"/>
      <c r="E177" s="64"/>
      <c r="F177" s="64"/>
      <c r="G177" s="64"/>
      <c r="H177" s="40">
        <f>H7</f>
        <v>6403082.0300000003</v>
      </c>
      <c r="I177" s="40">
        <f t="shared" ref="I177:J177" si="66">I7</f>
        <v>4815061.8100000005</v>
      </c>
      <c r="J177" s="40">
        <f t="shared" si="66"/>
        <v>4822211.8100000005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62" t="s">
        <v>135</v>
      </c>
      <c r="B179" s="62"/>
      <c r="C179" s="62"/>
      <c r="D179" s="62"/>
      <c r="E179" s="62"/>
      <c r="F179" s="62"/>
      <c r="G179" s="62"/>
      <c r="H179" s="20"/>
      <c r="I179" s="20"/>
      <c r="J179" s="20"/>
      <c r="K179" s="20"/>
    </row>
    <row r="180" spans="1:11" s="1" customFormat="1">
      <c r="A180" s="57" t="s">
        <v>136</v>
      </c>
      <c r="B180" s="57"/>
      <c r="C180" s="57"/>
      <c r="D180" s="57"/>
      <c r="E180" s="57"/>
      <c r="F180" s="57"/>
      <c r="G180" s="57"/>
      <c r="H180" s="20"/>
      <c r="I180" s="20"/>
      <c r="J180" s="20"/>
      <c r="K180" s="20"/>
    </row>
    <row r="181" spans="1:11" s="1" customFormat="1" ht="0.75" customHeight="1">
      <c r="A181" s="58" t="s">
        <v>137</v>
      </c>
      <c r="B181" s="58"/>
      <c r="C181" s="58"/>
      <c r="D181" s="58"/>
      <c r="E181" s="58"/>
      <c r="F181" s="58"/>
      <c r="G181" s="58"/>
      <c r="H181" s="20"/>
      <c r="I181" s="20"/>
      <c r="J181" s="20" t="s">
        <v>138</v>
      </c>
      <c r="K181" s="20"/>
    </row>
    <row r="182" spans="1:11" s="1" customFormat="1">
      <c r="A182" s="59" t="s">
        <v>139</v>
      </c>
      <c r="B182" s="61" t="s">
        <v>140</v>
      </c>
      <c r="C182" s="61"/>
      <c r="D182" s="61"/>
      <c r="E182" s="61"/>
      <c r="F182" s="61"/>
      <c r="G182" s="61"/>
      <c r="H182" s="55" t="s">
        <v>141</v>
      </c>
      <c r="I182" s="55" t="s">
        <v>141</v>
      </c>
      <c r="J182" s="55" t="s">
        <v>141</v>
      </c>
      <c r="K182" s="21"/>
    </row>
    <row r="183" spans="1:11" s="1" customFormat="1" ht="76.5">
      <c r="A183" s="60"/>
      <c r="B183" s="22" t="s">
        <v>142</v>
      </c>
      <c r="C183" s="61" t="s">
        <v>143</v>
      </c>
      <c r="D183" s="61"/>
      <c r="E183" s="61"/>
      <c r="F183" s="61"/>
      <c r="G183" s="61"/>
      <c r="H183" s="55" t="s">
        <v>144</v>
      </c>
      <c r="I183" s="55" t="s">
        <v>181</v>
      </c>
      <c r="J183" s="55" t="s">
        <v>190</v>
      </c>
      <c r="K183" s="21"/>
    </row>
    <row r="184" spans="1:11" s="1" customFormat="1" ht="25.5">
      <c r="A184" s="22" t="s">
        <v>145</v>
      </c>
      <c r="B184" s="33">
        <v>801</v>
      </c>
      <c r="C184" s="56" t="s">
        <v>146</v>
      </c>
      <c r="D184" s="56"/>
      <c r="E184" s="56"/>
      <c r="F184" s="56"/>
      <c r="G184" s="56"/>
      <c r="H184" s="34">
        <v>0</v>
      </c>
      <c r="I184" s="35" t="s">
        <v>147</v>
      </c>
      <c r="J184" s="35" t="s">
        <v>147</v>
      </c>
      <c r="K184" s="21"/>
    </row>
    <row r="185" spans="1:11" s="1" customFormat="1" ht="25.5">
      <c r="A185" s="22" t="s">
        <v>148</v>
      </c>
      <c r="B185" s="33">
        <v>801</v>
      </c>
      <c r="C185" s="56" t="s">
        <v>149</v>
      </c>
      <c r="D185" s="56"/>
      <c r="E185" s="56"/>
      <c r="F185" s="56"/>
      <c r="G185" s="56"/>
      <c r="H185" s="44">
        <f>H187+H186</f>
        <v>259562.62999999989</v>
      </c>
      <c r="I185" s="41">
        <f t="shared" ref="I185:J185" si="67">I187+I186</f>
        <v>0</v>
      </c>
      <c r="J185" s="41">
        <f t="shared" si="67"/>
        <v>0</v>
      </c>
      <c r="K185" s="21"/>
    </row>
    <row r="186" spans="1:11" s="1" customFormat="1" ht="25.5">
      <c r="A186" s="22" t="s">
        <v>150</v>
      </c>
      <c r="B186" s="33">
        <v>801</v>
      </c>
      <c r="C186" s="56" t="s">
        <v>151</v>
      </c>
      <c r="D186" s="56"/>
      <c r="E186" s="56"/>
      <c r="F186" s="56"/>
      <c r="G186" s="56"/>
      <c r="H186" s="45">
        <v>-6143519.4000000004</v>
      </c>
      <c r="I186" s="45">
        <v>-4815061.8099999996</v>
      </c>
      <c r="J186" s="45">
        <v>-4822211.8099999996</v>
      </c>
      <c r="K186" s="21"/>
    </row>
    <row r="187" spans="1:11" s="1" customFormat="1" ht="25.5">
      <c r="A187" s="22" t="s">
        <v>152</v>
      </c>
      <c r="B187" s="33">
        <v>801</v>
      </c>
      <c r="C187" s="56" t="s">
        <v>153</v>
      </c>
      <c r="D187" s="56"/>
      <c r="E187" s="56"/>
      <c r="F187" s="56"/>
      <c r="G187" s="56"/>
      <c r="H187" s="45">
        <f>H7</f>
        <v>6403082.0300000003</v>
      </c>
      <c r="I187" s="45">
        <f t="shared" ref="I187:J187" si="68">I7</f>
        <v>4815061.8100000005</v>
      </c>
      <c r="J187" s="45">
        <f t="shared" si="68"/>
        <v>4822211.8100000005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183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A179:G179"/>
    <mergeCell ref="A177:G177"/>
    <mergeCell ref="A1:G1"/>
    <mergeCell ref="A2:G2"/>
    <mergeCell ref="A3:G3"/>
    <mergeCell ref="D5:F5"/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2024-07-17T11:54:27Z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