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10" windowHeight="9390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H93" i="2"/>
  <c r="H91"/>
  <c r="H162"/>
  <c r="J139"/>
  <c r="J138" s="1"/>
  <c r="J137" s="1"/>
  <c r="I139"/>
  <c r="H139"/>
  <c r="H138" s="1"/>
  <c r="H137" s="1"/>
  <c r="I138"/>
  <c r="I137" s="1"/>
  <c r="J41"/>
  <c r="J40" s="1"/>
  <c r="J39" s="1"/>
  <c r="I41"/>
  <c r="I40" s="1"/>
  <c r="I39" s="1"/>
  <c r="H41"/>
  <c r="H40" s="1"/>
  <c r="H39" s="1"/>
  <c r="I135"/>
  <c r="J135"/>
  <c r="H20"/>
  <c r="H16"/>
  <c r="I83"/>
  <c r="I82" s="1"/>
  <c r="I81" s="1"/>
  <c r="H83"/>
  <c r="H82" s="1"/>
  <c r="H81" s="1"/>
  <c r="I27"/>
  <c r="J27"/>
  <c r="H174"/>
  <c r="I20"/>
  <c r="J20"/>
  <c r="I16"/>
  <c r="J16"/>
  <c r="I187"/>
  <c r="J187"/>
  <c r="I186"/>
  <c r="J186"/>
  <c r="J185" s="1"/>
  <c r="J184" s="1"/>
  <c r="I185"/>
  <c r="I184"/>
  <c r="H187"/>
  <c r="H186" s="1"/>
  <c r="H185" s="1"/>
  <c r="H184" s="1"/>
  <c r="I158"/>
  <c r="J158"/>
  <c r="H158"/>
  <c r="I177"/>
  <c r="J177"/>
  <c r="I176"/>
  <c r="J176"/>
  <c r="I181"/>
  <c r="I180" s="1"/>
  <c r="J181"/>
  <c r="J180" s="1"/>
  <c r="H181"/>
  <c r="H180" s="1"/>
  <c r="H177"/>
  <c r="H176" s="1"/>
  <c r="I174"/>
  <c r="I171" s="1"/>
  <c r="J174"/>
  <c r="I169"/>
  <c r="J169"/>
  <c r="I162"/>
  <c r="J162"/>
  <c r="J161" s="1"/>
  <c r="H169"/>
  <c r="I153"/>
  <c r="I152" s="1"/>
  <c r="I151" s="1"/>
  <c r="I150" s="1"/>
  <c r="I149" s="1"/>
  <c r="J153"/>
  <c r="J152"/>
  <c r="J151" s="1"/>
  <c r="J150" s="1"/>
  <c r="J149" s="1"/>
  <c r="H153"/>
  <c r="H152" s="1"/>
  <c r="H151" s="1"/>
  <c r="H150" s="1"/>
  <c r="H149" s="1"/>
  <c r="I147"/>
  <c r="J147"/>
  <c r="I146"/>
  <c r="J146"/>
  <c r="I145"/>
  <c r="J145"/>
  <c r="H147"/>
  <c r="H146" s="1"/>
  <c r="H145" s="1"/>
  <c r="I143"/>
  <c r="I142" s="1"/>
  <c r="I141" s="1"/>
  <c r="J143"/>
  <c r="J142" s="1"/>
  <c r="J141" s="1"/>
  <c r="H143"/>
  <c r="H142" s="1"/>
  <c r="H141" s="1"/>
  <c r="I132"/>
  <c r="J132"/>
  <c r="I131"/>
  <c r="I130" s="1"/>
  <c r="J131"/>
  <c r="J130" s="1"/>
  <c r="H135"/>
  <c r="H132"/>
  <c r="I127"/>
  <c r="J127"/>
  <c r="J126" s="1"/>
  <c r="J125" s="1"/>
  <c r="I126"/>
  <c r="I125"/>
  <c r="I123"/>
  <c r="I122" s="1"/>
  <c r="I121" s="1"/>
  <c r="I120" s="1"/>
  <c r="J123"/>
  <c r="J122" s="1"/>
  <c r="J121" s="1"/>
  <c r="H127"/>
  <c r="H126" s="1"/>
  <c r="H125" s="1"/>
  <c r="H123"/>
  <c r="H122" s="1"/>
  <c r="H121" s="1"/>
  <c r="I117"/>
  <c r="J117"/>
  <c r="I116"/>
  <c r="I115" s="1"/>
  <c r="J116"/>
  <c r="J115" s="1"/>
  <c r="I113"/>
  <c r="I112" s="1"/>
  <c r="I111" s="1"/>
  <c r="J113"/>
  <c r="J112" s="1"/>
  <c r="J111" s="1"/>
  <c r="H117"/>
  <c r="H116" s="1"/>
  <c r="H115" s="1"/>
  <c r="H113"/>
  <c r="H112" s="1"/>
  <c r="H111" s="1"/>
  <c r="I107"/>
  <c r="J107"/>
  <c r="I106"/>
  <c r="I105" s="1"/>
  <c r="J106"/>
  <c r="J105" s="1"/>
  <c r="H107"/>
  <c r="H106" s="1"/>
  <c r="H105" s="1"/>
  <c r="I103"/>
  <c r="J103"/>
  <c r="I102"/>
  <c r="J102"/>
  <c r="J101" s="1"/>
  <c r="I101"/>
  <c r="H103"/>
  <c r="H102" s="1"/>
  <c r="H101" s="1"/>
  <c r="I99"/>
  <c r="I98" s="1"/>
  <c r="I97" s="1"/>
  <c r="J99"/>
  <c r="J98" s="1"/>
  <c r="J97" s="1"/>
  <c r="H99"/>
  <c r="H98" s="1"/>
  <c r="H97" s="1"/>
  <c r="I90"/>
  <c r="I89" s="1"/>
  <c r="I88" s="1"/>
  <c r="I87" s="1"/>
  <c r="J90"/>
  <c r="J89" s="1"/>
  <c r="J88" s="1"/>
  <c r="J87" s="1"/>
  <c r="H90"/>
  <c r="H89" s="1"/>
  <c r="H88" s="1"/>
  <c r="H87" s="1"/>
  <c r="I79"/>
  <c r="I78" s="1"/>
  <c r="I77" s="1"/>
  <c r="J79"/>
  <c r="J78" s="1"/>
  <c r="J77" s="1"/>
  <c r="H79"/>
  <c r="H78" s="1"/>
  <c r="H77" s="1"/>
  <c r="I75"/>
  <c r="I74" s="1"/>
  <c r="I73" s="1"/>
  <c r="J75"/>
  <c r="J74" s="1"/>
  <c r="J73" s="1"/>
  <c r="H75"/>
  <c r="H74" s="1"/>
  <c r="H73" s="1"/>
  <c r="I71"/>
  <c r="I70" s="1"/>
  <c r="I69" s="1"/>
  <c r="J71"/>
  <c r="J70" s="1"/>
  <c r="J69" s="1"/>
  <c r="H71"/>
  <c r="H70" s="1"/>
  <c r="H69" s="1"/>
  <c r="I67"/>
  <c r="I66" s="1"/>
  <c r="I65" s="1"/>
  <c r="J67"/>
  <c r="H67"/>
  <c r="H66" s="1"/>
  <c r="H65" s="1"/>
  <c r="J66"/>
  <c r="J65" s="1"/>
  <c r="I63"/>
  <c r="I62" s="1"/>
  <c r="I61" s="1"/>
  <c r="J63"/>
  <c r="J62" s="1"/>
  <c r="J61" s="1"/>
  <c r="H63"/>
  <c r="H62" s="1"/>
  <c r="H61" s="1"/>
  <c r="I59"/>
  <c r="I58" s="1"/>
  <c r="I57" s="1"/>
  <c r="J59"/>
  <c r="J58" s="1"/>
  <c r="J57" s="1"/>
  <c r="H59"/>
  <c r="H58" s="1"/>
  <c r="H57" s="1"/>
  <c r="I55"/>
  <c r="I54" s="1"/>
  <c r="I53" s="1"/>
  <c r="J55"/>
  <c r="J54" s="1"/>
  <c r="J53" s="1"/>
  <c r="H55"/>
  <c r="H54" s="1"/>
  <c r="H53" s="1"/>
  <c r="I51"/>
  <c r="I50" s="1"/>
  <c r="I49" s="1"/>
  <c r="J51"/>
  <c r="J50" s="1"/>
  <c r="J49" s="1"/>
  <c r="H51"/>
  <c r="H50" s="1"/>
  <c r="H49" s="1"/>
  <c r="I46"/>
  <c r="I45" s="1"/>
  <c r="I44" s="1"/>
  <c r="I43" s="1"/>
  <c r="J46"/>
  <c r="J45" s="1"/>
  <c r="J44" s="1"/>
  <c r="J43" s="1"/>
  <c r="H46"/>
  <c r="H45" s="1"/>
  <c r="H44" s="1"/>
  <c r="H43" s="1"/>
  <c r="I37"/>
  <c r="I36" s="1"/>
  <c r="I35" s="1"/>
  <c r="J37"/>
  <c r="J36" s="1"/>
  <c r="J35" s="1"/>
  <c r="H37"/>
  <c r="H36" s="1"/>
  <c r="H35" s="1"/>
  <c r="I32"/>
  <c r="J32"/>
  <c r="H32"/>
  <c r="H27"/>
  <c r="I11"/>
  <c r="I10" s="1"/>
  <c r="I9" s="1"/>
  <c r="J11"/>
  <c r="J10" s="1"/>
  <c r="J9" s="1"/>
  <c r="H11"/>
  <c r="H10" s="1"/>
  <c r="H9" s="1"/>
  <c r="J120" l="1"/>
  <c r="I161"/>
  <c r="H161"/>
  <c r="I19"/>
  <c r="H19"/>
  <c r="J19"/>
  <c r="J29"/>
  <c r="I29"/>
  <c r="I15" s="1"/>
  <c r="I14" s="1"/>
  <c r="J83"/>
  <c r="J82" s="1"/>
  <c r="J81" s="1"/>
  <c r="J48" s="1"/>
  <c r="J171"/>
  <c r="J157" s="1"/>
  <c r="J156" s="1"/>
  <c r="J155" s="1"/>
  <c r="I110"/>
  <c r="I109" s="1"/>
  <c r="J110"/>
  <c r="J109" s="1"/>
  <c r="I96"/>
  <c r="I95" s="1"/>
  <c r="H29"/>
  <c r="J129"/>
  <c r="J119" s="1"/>
  <c r="I157"/>
  <c r="I156" s="1"/>
  <c r="I155" s="1"/>
  <c r="J96"/>
  <c r="J95" s="1"/>
  <c r="H171"/>
  <c r="I129"/>
  <c r="I119" s="1"/>
  <c r="H131"/>
  <c r="H130" s="1"/>
  <c r="H129" s="1"/>
  <c r="H120"/>
  <c r="H110"/>
  <c r="H109" s="1"/>
  <c r="H96"/>
  <c r="H95" s="1"/>
  <c r="I48"/>
  <c r="H48"/>
  <c r="J15" l="1"/>
  <c r="J14" s="1"/>
  <c r="J8" s="1"/>
  <c r="J7" s="1"/>
  <c r="I8"/>
  <c r="I7"/>
  <c r="H15"/>
  <c r="H14" s="1"/>
  <c r="H8" s="1"/>
  <c r="H157"/>
  <c r="H156" s="1"/>
  <c r="H155" s="1"/>
  <c r="H119"/>
  <c r="H7" l="1"/>
  <c r="J189"/>
  <c r="J199"/>
  <c r="J197" s="1"/>
  <c r="I189"/>
  <c r="I199"/>
  <c r="I197" s="1"/>
  <c r="H189" l="1"/>
  <c r="H199"/>
  <c r="H197" s="1"/>
</calcChain>
</file>

<file path=xl/sharedStrings.xml><?xml version="1.0" encoding="utf-8"?>
<sst xmlns="http://schemas.openxmlformats.org/spreadsheetml/2006/main" count="1139" uniqueCount="209">
  <si>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</si>
  <si>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</si>
  <si>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</si>
  <si>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</si>
  <si>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</si>
  <si>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</si>
  <si>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</si>
  <si>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</si>
  <si>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</si>
  <si>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</si>
  <si>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</si>
  <si>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</si>
  <si>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</si>
  <si>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</si>
  <si>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</si>
  <si>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</si>
  <si>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</si>
  <si>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</si>
  <si>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</si>
  <si>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121</t>
  </si>
  <si>
    <t>129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</si>
  <si>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</si>
  <si>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</si>
  <si>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</si>
  <si>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</si>
  <si>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</si>
  <si>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</si>
  <si>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>К221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</si>
  <si>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</si>
  <si>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</si>
  <si>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</si>
  <si>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</si>
  <si>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</si>
  <si>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</si>
  <si>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</si>
  <si>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</si>
  <si>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</si>
  <si>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</si>
  <si>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иных платежей</t>
  </si>
  <si>
    <t>853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</si>
  <si>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</si>
  <si>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</si>
  <si>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</si>
  <si>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</si>
  <si>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</si>
  <si>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</si>
  <si>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</si>
  <si>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</si>
  <si>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</si>
  <si>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</si>
  <si>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</si>
  <si>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</si>
  <si>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</si>
  <si>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</si>
  <si>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</si>
  <si>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</si>
  <si>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</si>
  <si>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</si>
  <si>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</si>
  <si>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</si>
  <si>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</si>
  <si>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</si>
  <si>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</si>
  <si>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</si>
  <si>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</si>
  <si>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</si>
  <si>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</si>
  <si>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</si>
  <si>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</si>
  <si>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</si>
  <si>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</si>
  <si>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</si>
  <si>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</si>
  <si>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</si>
  <si>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</si>
  <si>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</si>
  <si>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</si>
  <si>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</si>
  <si>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</si>
  <si>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</si>
  <si>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</si>
  <si>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</si>
  <si>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</si>
  <si>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</si>
  <si>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</si>
  <si>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</si>
  <si>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</si>
  <si>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</si>
  <si>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</si>
  <si>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</si>
  <si>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</si>
  <si>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</si>
  <si>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</si>
  <si>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</si>
  <si>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</si>
  <si>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</si>
  <si>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</si>
  <si>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</si>
  <si>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</si>
  <si>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</si>
  <si>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</si>
  <si>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</si>
  <si>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</si>
  <si>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</si>
  <si>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</si>
  <si>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</si>
  <si>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</si>
  <si>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</si>
  <si>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</si>
  <si>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</si>
  <si>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</si>
  <si>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</si>
  <si>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</si>
  <si>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</si>
  <si>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</si>
  <si>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</si>
  <si>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</si>
  <si>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</si>
  <si>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</si>
  <si>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</si>
  <si>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</si>
  <si>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</si>
  <si>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</si>
  <si>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</si>
  <si>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</si>
  <si>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</si>
  <si>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</si>
  <si>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</si>
  <si>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</si>
  <si>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</si>
  <si>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</si>
  <si>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</si>
  <si>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</si>
  <si>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</si>
  <si>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</si>
  <si>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</si>
  <si>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</si>
  <si>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</si>
  <si>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</si>
  <si>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</si>
  <si>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</si>
  <si>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</si>
  <si>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</si>
  <si>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</si>
  <si>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</si>
  <si>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</si>
  <si>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</si>
  <si>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</si>
  <si>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</si>
  <si>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</si>
  <si>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</si>
  <si>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</si>
  <si>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</si>
  <si>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</si>
  <si>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</si>
  <si>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</si>
  <si>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</si>
  <si>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</si>
  <si>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</si>
  <si>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</si>
  <si>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</si>
  <si>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</si>
  <si>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</si>
  <si>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</si>
  <si>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</si>
  <si>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</si>
  <si>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</si>
  <si>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2025 год</t>
  </si>
  <si>
    <t>Сумма на 2025 год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</si>
  <si>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</si>
  <si>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</si>
  <si>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</si>
  <si>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Сумма на 2026 год</t>
  </si>
  <si>
    <t>2026 год</t>
  </si>
  <si>
    <t xml:space="preserve">      КУЛЬТУРА, КИНЕМАТОГРАФИЯ</t>
  </si>
  <si>
    <t xml:space="preserve">  Прочая закупка товаров, работ и услуг</t>
  </si>
  <si>
    <t xml:space="preserve">            Увеличение стоимости основных средств</t>
  </si>
  <si>
    <t>Увеличение стоимости горюче-смазочных материалов</t>
  </si>
  <si>
    <t xml:space="preserve">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</si>
  <si>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Увеличение стоимости прочих материальных запасов </t>
  </si>
  <si>
    <t xml:space="preserve">    Увеличение стоимости прочих материальных запасов </t>
  </si>
  <si>
    <t xml:space="preserve">Увеличение стоимости прочих материальных запасов </t>
  </si>
  <si>
    <t>бюджета Новоклязьминского сельского поселения на 2025 год</t>
  </si>
  <si>
    <t>и на плановый период 2026 и 2027 годов</t>
  </si>
  <si>
    <t>319009Д010</t>
  </si>
  <si>
    <t>2027 год</t>
  </si>
  <si>
    <t xml:space="preserve">        Обеспечение деятельности по проведению выборов</t>
  </si>
  <si>
    <t>Сумма на 2027 год</t>
  </si>
  <si>
    <t>Исполнитель __________________М.Ю.Ермолаева</t>
  </si>
  <si>
    <t xml:space="preserve">  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</si>
  <si>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Озеленение</t>
  </si>
  <si>
    <t xml:space="preserve">                Услуги связи</t>
  </si>
  <si>
    <t xml:space="preserve">                Коммунальные услуги</t>
  </si>
  <si>
    <t xml:space="preserve">                Работы, услуги по содержанию имущества</t>
  </si>
  <si>
    <t xml:space="preserve">   Прочие работы, услуги</t>
  </si>
  <si>
    <t xml:space="preserve">                Штрафы за нарушение законодательства о налогах и сборах, законодательства о страховых взносах</t>
  </si>
  <si>
    <t>Специальные расходы</t>
  </si>
  <si>
    <t xml:space="preserve">                Прочие расходы</t>
  </si>
  <si>
    <t xml:space="preserve">                Прочие работы, услуги</t>
  </si>
  <si>
    <t xml:space="preserve">   Закупка товаров, работ и услуг для обеспечения государственных (муниципальных) нужд</t>
  </si>
  <si>
    <t xml:space="preserve">         Закупка товаров, работ и услуг для обеспечения государственных (муниципальных) нужд</t>
  </si>
  <si>
    <t>Исполнение передаваемых полномочий по обеспечению дорожной деятельности и ремонта автомобильных дорог местного значения в границах населенных пунктов поселения и обеспечение безопасности дорожного движения на них, и на дорожную деятельность в отношении автомобильных дорог местного значения вне границ населенных пунктов в границах Южского муниципального района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</si>
  <si>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</si>
  <si>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</si>
  <si>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</si>
  <si>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Обеспечение проведения выборов и референдумов</t>
  </si>
  <si>
    <t xml:space="preserve">                Дата: 01 марта 2025 год</t>
  </si>
  <si>
    <t xml:space="preserve">                                                                                                                                       Решение № 3 от 05.02.2025 о внесении изменений в Решение о бюджете № 33 от 24.12.2024 года  </t>
  </si>
  <si>
    <r>
      <t xml:space="preserve">                </t>
    </r>
    <r>
      <rPr>
        <b/>
        <sz val="10"/>
        <rFont val="Arial Cyr"/>
        <charset val="204"/>
      </rPr>
      <t>Коммунальные услуги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</si>
</sst>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7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  <font>
      <sz val="1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83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11" fillId="7" borderId="2" xfId="5" applyNumberFormat="1" applyFont="1" applyFill="1" applyAlignment="1" applyProtection="1">
      <alignment horizontal="center"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1" fontId="9" fillId="10" borderId="2" xfId="6" applyNumberFormat="1" applyFont="1" applyFill="1" applyProtection="1">
      <alignment horizontal="center" vertical="top" shrinkToFi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2" fontId="12" fillId="7" borderId="6" xfId="27" applyNumberFormat="1" applyFont="1" applyFill="1" applyBorder="1" applyAlignment="1">
      <alignment horizontal="center" vertical="center" wrapText="1"/>
    </xf>
    <xf numFmtId="4" fontId="5" fillId="9" borderId="2" xfId="28" applyNumberFormat="1" applyFont="1" applyFill="1" applyAlignment="1" applyProtection="1">
      <alignment horizontal="center" vertical="top" shrinkToFit="1"/>
    </xf>
    <xf numFmtId="1" fontId="9" fillId="12" borderId="2" xfId="6" applyNumberFormat="1" applyFont="1" applyFill="1" applyProtection="1">
      <alignment horizontal="center" vertical="top" shrinkToFit="1"/>
    </xf>
    <xf numFmtId="4" fontId="5" fillId="12" borderId="2" xfId="7" applyNumberFormat="1" applyFont="1" applyFill="1" applyProtection="1">
      <alignment horizontal="right" vertical="top" shrinkToFit="1"/>
    </xf>
    <xf numFmtId="0" fontId="5" fillId="12" borderId="2" xfId="5" applyNumberFormat="1" applyFont="1" applyFill="1" applyAlignment="1" applyProtection="1">
      <alignment horizontal="center" vertical="top" wrapText="1"/>
    </xf>
    <xf numFmtId="1" fontId="11" fillId="12" borderId="2" xfId="6" applyNumberFormat="1" applyFont="1" applyFill="1" applyProtection="1">
      <alignment horizontal="center" vertical="top" shrinkToFit="1"/>
    </xf>
    <xf numFmtId="4" fontId="5" fillId="5" borderId="2" xfId="7" applyNumberFormat="1" applyFont="1" applyFill="1" applyProtection="1">
      <alignment horizontal="right" vertical="top" shrinkToFit="1"/>
    </xf>
    <xf numFmtId="0" fontId="5" fillId="0" borderId="2" xfId="5" applyNumberFormat="1" applyFont="1" applyAlignment="1" applyProtection="1">
      <alignment horizontal="center" vertical="top" wrapText="1"/>
    </xf>
    <xf numFmtId="0" fontId="5" fillId="5" borderId="2" xfId="5" applyNumberFormat="1" applyFont="1" applyFill="1" applyAlignment="1" applyProtection="1">
      <alignment horizontal="center" vertical="top" wrapText="1"/>
    </xf>
    <xf numFmtId="0" fontId="16" fillId="0" borderId="1" xfId="2" applyNumberFormat="1" applyFont="1" applyProtection="1"/>
    <xf numFmtId="49" fontId="9" fillId="5" borderId="2" xfId="6" applyNumberFormat="1" applyFont="1" applyFill="1" applyProtection="1">
      <alignment horizontal="center" vertical="top" shrinkToFit="1"/>
    </xf>
    <xf numFmtId="4" fontId="11" fillId="9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Alignment="1" applyProtection="1">
      <alignment horizontal="center" vertical="top" wrapText="1"/>
    </xf>
    <xf numFmtId="0" fontId="6" fillId="5" borderId="1" xfId="25" applyFont="1" applyFill="1" applyBorder="1" applyAlignment="1">
      <alignment horizontal="center" vertical="center"/>
    </xf>
    <xf numFmtId="0" fontId="15" fillId="9" borderId="2" xfId="4" applyNumberFormat="1" applyFont="1" applyFill="1" applyAlignment="1" applyProtection="1">
      <alignment horizontal="center" vertical="center" wrapText="1"/>
    </xf>
    <xf numFmtId="0" fontId="11" fillId="6" borderId="2" xfId="5" applyNumberFormat="1" applyFont="1" applyFill="1" applyAlignment="1" applyProtection="1">
      <alignment horizontal="center" vertical="top" wrapText="1"/>
    </xf>
    <xf numFmtId="0" fontId="11" fillId="0" borderId="2" xfId="5" applyNumberFormat="1" applyFont="1" applyAlignment="1" applyProtection="1">
      <alignment horizontal="center" vertical="top" wrapText="1"/>
    </xf>
    <xf numFmtId="0" fontId="9" fillId="0" borderId="1" xfId="2" applyNumberFormat="1" applyFont="1" applyAlignment="1" applyProtection="1">
      <alignment horizontal="center"/>
    </xf>
    <xf numFmtId="0" fontId="7" fillId="0" borderId="1" xfId="26" applyFont="1" applyBorder="1" applyAlignment="1">
      <alignment horizontal="center" vertical="center"/>
    </xf>
    <xf numFmtId="0" fontId="8" fillId="0" borderId="1" xfId="26" applyFont="1" applyBorder="1" applyAlignment="1">
      <alignment horizontal="center" vertical="center"/>
    </xf>
    <xf numFmtId="0" fontId="14" fillId="0" borderId="0" xfId="0" applyFont="1" applyAlignment="1" applyProtection="1">
      <alignment horizontal="center"/>
      <protection locked="0"/>
    </xf>
    <xf numFmtId="4" fontId="5" fillId="7" borderId="2" xfId="7" applyNumberFormat="1" applyFont="1" applyFill="1" applyProtection="1">
      <alignment horizontal="right" vertical="top" shrinkToFit="1"/>
    </xf>
    <xf numFmtId="0" fontId="9" fillId="7" borderId="1" xfId="2" applyNumberFormat="1" applyFont="1" applyFill="1" applyProtection="1"/>
    <xf numFmtId="0" fontId="4" fillId="7" borderId="0" xfId="0" applyFont="1" applyFill="1" applyProtection="1">
      <protection locked="0"/>
    </xf>
    <xf numFmtId="1" fontId="5" fillId="7" borderId="2" xfId="6" applyNumberFormat="1" applyFont="1" applyFill="1" applyProtection="1">
      <alignment horizontal="center" vertical="top" shrinkToFit="1"/>
    </xf>
    <xf numFmtId="0" fontId="5" fillId="10" borderId="10" xfId="5" applyNumberFormat="1" applyFont="1" applyFill="1" applyBorder="1" applyAlignment="1" applyProtection="1">
      <alignment horizontal="center" vertical="top" wrapText="1"/>
    </xf>
    <xf numFmtId="0" fontId="10" fillId="8" borderId="2" xfId="5" applyNumberFormat="1" applyFont="1" applyFill="1" applyAlignment="1" applyProtection="1">
      <alignment horizontal="center" vertical="center" wrapText="1"/>
    </xf>
    <xf numFmtId="0" fontId="11" fillId="6" borderId="2" xfId="5" applyNumberFormat="1" applyFont="1" applyFill="1" applyAlignment="1" applyProtection="1">
      <alignment horizontal="center" vertical="center" wrapText="1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0" fontId="11" fillId="0" borderId="8" xfId="2" applyNumberFormat="1" applyFont="1" applyBorder="1" applyAlignment="1" applyProtection="1">
      <alignment horizontal="center" wrapText="1"/>
    </xf>
    <xf numFmtId="0" fontId="11" fillId="0" borderId="9" xfId="2" applyNumberFormat="1" applyFont="1" applyBorder="1" applyAlignment="1" applyProtection="1">
      <alignment horizontal="center" wrapText="1"/>
    </xf>
    <xf numFmtId="0" fontId="11" fillId="0" borderId="1" xfId="2" applyNumberFormat="1" applyFont="1" applyAlignment="1" applyProtection="1">
      <alignment horizontal="center" wrapText="1"/>
    </xf>
    <xf numFmtId="0" fontId="11" fillId="10" borderId="1" xfId="2" applyNumberFormat="1" applyFont="1" applyFill="1" applyAlignment="1" applyProtection="1">
      <alignment horizontal="center" wrapText="1"/>
    </xf>
    <xf numFmtId="1" fontId="11" fillId="0" borderId="2" xfId="6" applyNumberFormat="1" applyFont="1" applyProtection="1">
      <alignment horizontal="center" vertical="top" shrinkToFit="1"/>
    </xf>
    <xf numFmtId="1" fontId="11" fillId="5" borderId="2" xfId="6" applyNumberFormat="1" applyFont="1" applyFill="1" applyProtection="1">
      <alignment horizontal="center" vertical="top" shrinkToFi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2"/>
  <sheetViews>
    <sheetView showGridLines="0" tabSelected="1" topLeftCell="A190" zoomScaleNormal="100" zoomScaleSheetLayoutView="100" workbookViewId="0">
      <selection activeCell="F39" sqref="F39"/>
    </sheetView>
  </sheetViews>
  <sheetFormatPr defaultColWidth="9.140625" defaultRowHeight="15" outlineLevelRow="7"/>
  <cols>
    <col min="1" max="1" width="40" style="56" customWidth="1"/>
    <col min="2" max="4" width="6.5703125" style="29" customWidth="1"/>
    <col min="5" max="5" width="12.140625" style="29" customWidth="1"/>
    <col min="6" max="6" width="6.42578125" style="29" customWidth="1"/>
    <col min="7" max="7" width="12.140625" style="29" customWidth="1"/>
    <col min="8" max="10" width="15.140625" style="29" customWidth="1"/>
    <col min="11" max="11" width="17.42578125" style="9" customWidth="1"/>
    <col min="12" max="16384" width="9.140625" style="9"/>
  </cols>
  <sheetData>
    <row r="1" spans="1:11" s="1" customFormat="1" ht="15.75" customHeight="1">
      <c r="A1" s="68" t="s">
        <v>119</v>
      </c>
      <c r="B1" s="68"/>
      <c r="C1" s="68"/>
      <c r="D1" s="68"/>
      <c r="E1" s="68"/>
      <c r="F1" s="68"/>
      <c r="G1" s="68"/>
      <c r="H1" s="3"/>
      <c r="I1" s="3"/>
      <c r="J1" s="3"/>
      <c r="K1" s="3"/>
    </row>
    <row r="2" spans="1:11" s="1" customFormat="1" ht="15.75" customHeight="1">
      <c r="A2" s="68" t="s">
        <v>182</v>
      </c>
      <c r="B2" s="68"/>
      <c r="C2" s="68"/>
      <c r="D2" s="68"/>
      <c r="E2" s="68"/>
      <c r="F2" s="68"/>
      <c r="G2" s="68"/>
      <c r="H2" s="3"/>
      <c r="I2" s="3"/>
      <c r="J2" s="3"/>
      <c r="K2" s="3"/>
    </row>
    <row r="3" spans="1:11" s="1" customFormat="1" ht="15" customHeight="1">
      <c r="A3" s="68" t="s">
        <v>183</v>
      </c>
      <c r="B3" s="68"/>
      <c r="C3" s="68"/>
      <c r="D3" s="68"/>
      <c r="E3" s="68"/>
      <c r="F3" s="68"/>
      <c r="G3" s="68"/>
      <c r="H3" s="3"/>
      <c r="I3" s="3"/>
      <c r="J3" s="3"/>
      <c r="K3" s="3"/>
    </row>
    <row r="4" spans="1:11" s="5" customFormat="1" ht="38.25" customHeight="1">
      <c r="A4" s="49" t="s">
        <v>207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49" t="s">
        <v>206</v>
      </c>
      <c r="B5" s="7"/>
      <c r="C5" s="7"/>
      <c r="D5" s="69" t="s">
        <v>120</v>
      </c>
      <c r="E5" s="70"/>
      <c r="F5" s="70"/>
      <c r="G5" s="7"/>
      <c r="H5" s="3"/>
      <c r="I5" s="3"/>
      <c r="J5" s="3" t="s">
        <v>121</v>
      </c>
      <c r="K5" s="3"/>
    </row>
    <row r="6" spans="1:11" ht="41.25" customHeight="1">
      <c r="A6" s="50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168</v>
      </c>
      <c r="I6" s="30" t="s">
        <v>172</v>
      </c>
      <c r="J6" s="30" t="s">
        <v>187</v>
      </c>
      <c r="K6" s="8"/>
    </row>
    <row r="7" spans="1:11" ht="31.5" outlineLevel="1">
      <c r="A7" s="62" t="s">
        <v>7</v>
      </c>
      <c r="B7" s="31" t="s">
        <v>8</v>
      </c>
      <c r="C7" s="31" t="s">
        <v>9</v>
      </c>
      <c r="D7" s="31" t="s">
        <v>9</v>
      </c>
      <c r="E7" s="31" t="s">
        <v>10</v>
      </c>
      <c r="F7" s="31" t="s">
        <v>11</v>
      </c>
      <c r="G7" s="31"/>
      <c r="H7" s="35">
        <f>H8+H87+H95+H109+H119+H149+H155+H184</f>
        <v>7579298.0500000007</v>
      </c>
      <c r="I7" s="22">
        <f>I8+I87+I95+I109+I119+I149+I155+I184</f>
        <v>5770739.2400000002</v>
      </c>
      <c r="J7" s="22">
        <f>J8+J87+J95+J109+J119+J149+J155+J184</f>
        <v>4992626.0500000007</v>
      </c>
      <c r="K7" s="8"/>
    </row>
    <row r="8" spans="1:11" ht="25.5" outlineLevel="2">
      <c r="A8" s="63" t="s">
        <v>12</v>
      </c>
      <c r="B8" s="11" t="s">
        <v>8</v>
      </c>
      <c r="C8" s="11" t="s">
        <v>13</v>
      </c>
      <c r="D8" s="11" t="s">
        <v>9</v>
      </c>
      <c r="E8" s="11" t="s">
        <v>10</v>
      </c>
      <c r="F8" s="11" t="s">
        <v>11</v>
      </c>
      <c r="G8" s="11"/>
      <c r="H8" s="2">
        <f>H9+H14+H35+H43+H48+H39</f>
        <v>3067337.6</v>
      </c>
      <c r="I8" s="2">
        <f>I9+I14+I35+I43+I48+I39</f>
        <v>2411742</v>
      </c>
      <c r="J8" s="2">
        <f>J9+J14+J35+J43+J48+J39</f>
        <v>1825442</v>
      </c>
      <c r="K8" s="12"/>
    </row>
    <row r="9" spans="1:11" ht="51" outlineLevel="3">
      <c r="A9" s="48" t="s">
        <v>14</v>
      </c>
      <c r="B9" s="25" t="s">
        <v>8</v>
      </c>
      <c r="C9" s="25" t="s">
        <v>13</v>
      </c>
      <c r="D9" s="25" t="s">
        <v>15</v>
      </c>
      <c r="E9" s="25" t="s">
        <v>10</v>
      </c>
      <c r="F9" s="25" t="s">
        <v>11</v>
      </c>
      <c r="G9" s="25"/>
      <c r="H9" s="24">
        <f>H10</f>
        <v>634000</v>
      </c>
      <c r="I9" s="24">
        <f t="shared" ref="I9:J10" si="0">I10</f>
        <v>634000</v>
      </c>
      <c r="J9" s="24">
        <f t="shared" si="0"/>
        <v>634000</v>
      </c>
      <c r="K9" s="8"/>
    </row>
    <row r="10" spans="1:11" ht="38.25" outlineLevel="4">
      <c r="A10" s="13" t="s">
        <v>140</v>
      </c>
      <c r="B10" s="14" t="s">
        <v>8</v>
      </c>
      <c r="C10" s="14" t="s">
        <v>13</v>
      </c>
      <c r="D10" s="14" t="s">
        <v>15</v>
      </c>
      <c r="E10" s="14" t="s">
        <v>16</v>
      </c>
      <c r="F10" s="10" t="s">
        <v>11</v>
      </c>
      <c r="G10" s="10"/>
      <c r="H10" s="23">
        <f>H11</f>
        <v>634000</v>
      </c>
      <c r="I10" s="23">
        <f t="shared" si="0"/>
        <v>634000</v>
      </c>
      <c r="J10" s="23">
        <f t="shared" si="0"/>
        <v>634000</v>
      </c>
      <c r="K10" s="8"/>
    </row>
    <row r="11" spans="1:11" ht="90" outlineLevel="5">
      <c r="A11" s="77" t="s">
        <v>202</v>
      </c>
      <c r="B11" s="10" t="s">
        <v>8</v>
      </c>
      <c r="C11" s="10" t="s">
        <v>13</v>
      </c>
      <c r="D11" s="10" t="s">
        <v>15</v>
      </c>
      <c r="E11" s="10" t="s">
        <v>16</v>
      </c>
      <c r="F11" s="10" t="s">
        <v>18</v>
      </c>
      <c r="G11" s="10"/>
      <c r="H11" s="23">
        <f>H12+H13</f>
        <v>634000</v>
      </c>
      <c r="I11" s="23">
        <f t="shared" ref="I11:J11" si="1">I12+I13</f>
        <v>634000</v>
      </c>
      <c r="J11" s="23">
        <f t="shared" si="1"/>
        <v>634000</v>
      </c>
      <c r="K11" s="8"/>
    </row>
    <row r="12" spans="1:11" ht="33" customHeight="1" outlineLevel="6">
      <c r="A12" s="78" t="s">
        <v>203</v>
      </c>
      <c r="B12" s="10" t="s">
        <v>8</v>
      </c>
      <c r="C12" s="10" t="s">
        <v>13</v>
      </c>
      <c r="D12" s="10" t="s">
        <v>15</v>
      </c>
      <c r="E12" s="10" t="s">
        <v>16</v>
      </c>
      <c r="F12" s="10" t="s">
        <v>19</v>
      </c>
      <c r="G12" s="10"/>
      <c r="H12" s="23">
        <v>487000</v>
      </c>
      <c r="I12" s="23">
        <v>487000</v>
      </c>
      <c r="J12" s="23">
        <v>487000</v>
      </c>
      <c r="K12" s="8"/>
    </row>
    <row r="13" spans="1:11" ht="64.5" outlineLevel="6">
      <c r="A13" s="78" t="s">
        <v>204</v>
      </c>
      <c r="B13" s="10" t="s">
        <v>8</v>
      </c>
      <c r="C13" s="10" t="s">
        <v>13</v>
      </c>
      <c r="D13" s="10" t="s">
        <v>15</v>
      </c>
      <c r="E13" s="10" t="s">
        <v>16</v>
      </c>
      <c r="F13" s="10" t="s">
        <v>20</v>
      </c>
      <c r="G13" s="10"/>
      <c r="H13" s="23">
        <v>147000</v>
      </c>
      <c r="I13" s="23">
        <v>147000</v>
      </c>
      <c r="J13" s="23">
        <v>147000</v>
      </c>
      <c r="K13" s="8"/>
    </row>
    <row r="14" spans="1:11" ht="63.75" outlineLevel="3">
      <c r="A14" s="61" t="s">
        <v>189</v>
      </c>
      <c r="B14" s="25" t="s">
        <v>8</v>
      </c>
      <c r="C14" s="25" t="s">
        <v>13</v>
      </c>
      <c r="D14" s="25" t="s">
        <v>21</v>
      </c>
      <c r="E14" s="25" t="s">
        <v>10</v>
      </c>
      <c r="F14" s="25" t="s">
        <v>11</v>
      </c>
      <c r="G14" s="25"/>
      <c r="H14" s="24">
        <f>H15</f>
        <v>1798000</v>
      </c>
      <c r="I14" s="24">
        <f t="shared" ref="I14:J14" si="2">I15</f>
        <v>1666000</v>
      </c>
      <c r="J14" s="24">
        <f t="shared" si="2"/>
        <v>1096000</v>
      </c>
      <c r="K14" s="45"/>
    </row>
    <row r="15" spans="1:11" ht="38.25" outlineLevel="4">
      <c r="A15" s="13" t="s">
        <v>141</v>
      </c>
      <c r="B15" s="14" t="s">
        <v>8</v>
      </c>
      <c r="C15" s="14" t="s">
        <v>13</v>
      </c>
      <c r="D15" s="14" t="s">
        <v>21</v>
      </c>
      <c r="E15" s="14" t="s">
        <v>22</v>
      </c>
      <c r="F15" s="10" t="s">
        <v>11</v>
      </c>
      <c r="G15" s="10"/>
      <c r="H15" s="23">
        <f>H16+H19+H29</f>
        <v>1798000</v>
      </c>
      <c r="I15" s="23">
        <f>I16+I19+I29</f>
        <v>1666000</v>
      </c>
      <c r="J15" s="23">
        <f>J16+J19+J29</f>
        <v>1096000</v>
      </c>
      <c r="K15" s="8"/>
    </row>
    <row r="16" spans="1:11" ht="90" outlineLevel="5">
      <c r="A16" s="79" t="s">
        <v>202</v>
      </c>
      <c r="B16" s="10" t="s">
        <v>8</v>
      </c>
      <c r="C16" s="10" t="s">
        <v>13</v>
      </c>
      <c r="D16" s="10" t="s">
        <v>21</v>
      </c>
      <c r="E16" s="10" t="s">
        <v>22</v>
      </c>
      <c r="F16" s="10" t="s">
        <v>18</v>
      </c>
      <c r="G16" s="10"/>
      <c r="H16" s="23">
        <f>H17+H18</f>
        <v>1620000</v>
      </c>
      <c r="I16" s="23">
        <f t="shared" ref="I16:J16" si="3">I17+I18</f>
        <v>1503000</v>
      </c>
      <c r="J16" s="23">
        <f t="shared" si="3"/>
        <v>1020000</v>
      </c>
      <c r="K16" s="8"/>
    </row>
    <row r="17" spans="1:11" ht="26.25" outlineLevel="6">
      <c r="A17" s="78" t="s">
        <v>203</v>
      </c>
      <c r="B17" s="10" t="s">
        <v>8</v>
      </c>
      <c r="C17" s="10" t="s">
        <v>13</v>
      </c>
      <c r="D17" s="10" t="s">
        <v>21</v>
      </c>
      <c r="E17" s="10" t="s">
        <v>22</v>
      </c>
      <c r="F17" s="10" t="s">
        <v>19</v>
      </c>
      <c r="G17" s="10"/>
      <c r="H17" s="47">
        <v>1245000</v>
      </c>
      <c r="I17" s="23">
        <v>1050000</v>
      </c>
      <c r="J17" s="23">
        <v>712000</v>
      </c>
      <c r="K17" s="8"/>
    </row>
    <row r="18" spans="1:11" ht="64.5" outlineLevel="6">
      <c r="A18" s="78" t="s">
        <v>204</v>
      </c>
      <c r="B18" s="10" t="s">
        <v>8</v>
      </c>
      <c r="C18" s="10" t="s">
        <v>13</v>
      </c>
      <c r="D18" s="10" t="s">
        <v>21</v>
      </c>
      <c r="E18" s="10" t="s">
        <v>22</v>
      </c>
      <c r="F18" s="10" t="s">
        <v>20</v>
      </c>
      <c r="G18" s="10"/>
      <c r="H18" s="47">
        <v>375000</v>
      </c>
      <c r="I18" s="23">
        <v>453000</v>
      </c>
      <c r="J18" s="23">
        <v>308000</v>
      </c>
      <c r="K18" s="8"/>
    </row>
    <row r="19" spans="1:11" ht="38.25" customHeight="1" outlineLevel="5">
      <c r="A19" s="43" t="s">
        <v>199</v>
      </c>
      <c r="B19" s="10" t="s">
        <v>8</v>
      </c>
      <c r="C19" s="10" t="s">
        <v>13</v>
      </c>
      <c r="D19" s="10" t="s">
        <v>21</v>
      </c>
      <c r="E19" s="10" t="s">
        <v>22</v>
      </c>
      <c r="F19" s="10" t="s">
        <v>24</v>
      </c>
      <c r="G19" s="10"/>
      <c r="H19" s="23">
        <f>H20+H27</f>
        <v>171000</v>
      </c>
      <c r="I19" s="23">
        <f>I20+I27</f>
        <v>156000</v>
      </c>
      <c r="J19" s="23">
        <f>J20+J27</f>
        <v>70000</v>
      </c>
      <c r="K19" s="8"/>
    </row>
    <row r="20" spans="1:11" ht="25.5" outlineLevel="6">
      <c r="A20" s="43" t="s">
        <v>25</v>
      </c>
      <c r="B20" s="10" t="s">
        <v>8</v>
      </c>
      <c r="C20" s="10" t="s">
        <v>13</v>
      </c>
      <c r="D20" s="10" t="s">
        <v>21</v>
      </c>
      <c r="E20" s="10" t="s">
        <v>22</v>
      </c>
      <c r="F20" s="34" t="s">
        <v>26</v>
      </c>
      <c r="G20" s="34"/>
      <c r="H20" s="23">
        <f>H21+H22+H23+H24+H26+H25</f>
        <v>104000</v>
      </c>
      <c r="I20" s="23">
        <f>I21+I22+I23+I24+I26</f>
        <v>106000</v>
      </c>
      <c r="J20" s="23">
        <f>J21+J22+J23+J24+J26</f>
        <v>20000</v>
      </c>
      <c r="K20" s="8"/>
    </row>
    <row r="21" spans="1:11" outlineLevel="7">
      <c r="A21" s="43" t="s">
        <v>191</v>
      </c>
      <c r="B21" s="10" t="s">
        <v>8</v>
      </c>
      <c r="C21" s="10" t="s">
        <v>13</v>
      </c>
      <c r="D21" s="10" t="s">
        <v>21</v>
      </c>
      <c r="E21" s="10" t="s">
        <v>22</v>
      </c>
      <c r="F21" s="34" t="s">
        <v>26</v>
      </c>
      <c r="G21" s="34" t="s">
        <v>27</v>
      </c>
      <c r="H21" s="23">
        <v>51000</v>
      </c>
      <c r="I21" s="23">
        <v>45000</v>
      </c>
      <c r="J21" s="23">
        <v>7000</v>
      </c>
      <c r="K21" s="8"/>
    </row>
    <row r="22" spans="1:11" outlineLevel="7">
      <c r="A22" s="43" t="s">
        <v>192</v>
      </c>
      <c r="B22" s="10" t="s">
        <v>8</v>
      </c>
      <c r="C22" s="10" t="s">
        <v>13</v>
      </c>
      <c r="D22" s="10" t="s">
        <v>21</v>
      </c>
      <c r="E22" s="10" t="s">
        <v>22</v>
      </c>
      <c r="F22" s="34" t="s">
        <v>26</v>
      </c>
      <c r="G22" s="34" t="s">
        <v>28</v>
      </c>
      <c r="H22" s="23">
        <v>5000</v>
      </c>
      <c r="I22" s="23">
        <v>5000</v>
      </c>
      <c r="J22" s="23">
        <v>5000</v>
      </c>
      <c r="K22" s="8"/>
    </row>
    <row r="23" spans="1:11" ht="25.5" outlineLevel="7">
      <c r="A23" s="43" t="s">
        <v>193</v>
      </c>
      <c r="B23" s="10" t="s">
        <v>8</v>
      </c>
      <c r="C23" s="10" t="s">
        <v>13</v>
      </c>
      <c r="D23" s="10" t="s">
        <v>21</v>
      </c>
      <c r="E23" s="10" t="s">
        <v>22</v>
      </c>
      <c r="F23" s="34" t="s">
        <v>26</v>
      </c>
      <c r="G23" s="34" t="s">
        <v>30</v>
      </c>
      <c r="H23" s="23">
        <v>8000</v>
      </c>
      <c r="I23" s="23">
        <v>8000</v>
      </c>
      <c r="J23" s="23">
        <v>8000</v>
      </c>
      <c r="K23" s="8"/>
    </row>
    <row r="24" spans="1:11" hidden="1" outlineLevel="7">
      <c r="A24" s="43" t="s">
        <v>31</v>
      </c>
      <c r="B24" s="10" t="s">
        <v>8</v>
      </c>
      <c r="C24" s="10" t="s">
        <v>13</v>
      </c>
      <c r="D24" s="10" t="s">
        <v>21</v>
      </c>
      <c r="E24" s="10" t="s">
        <v>22</v>
      </c>
      <c r="F24" s="34" t="s">
        <v>26</v>
      </c>
      <c r="G24" s="34" t="s">
        <v>32</v>
      </c>
      <c r="H24" s="23">
        <v>0</v>
      </c>
      <c r="I24" s="23">
        <v>0</v>
      </c>
      <c r="J24" s="23">
        <v>0</v>
      </c>
      <c r="K24" s="8"/>
    </row>
    <row r="25" spans="1:11" outlineLevel="7">
      <c r="A25" s="43" t="s">
        <v>194</v>
      </c>
      <c r="B25" s="10" t="s">
        <v>8</v>
      </c>
      <c r="C25" s="10" t="s">
        <v>13</v>
      </c>
      <c r="D25" s="10" t="s">
        <v>21</v>
      </c>
      <c r="E25" s="10" t="s">
        <v>22</v>
      </c>
      <c r="F25" s="34" t="s">
        <v>26</v>
      </c>
      <c r="G25" s="34" t="s">
        <v>32</v>
      </c>
      <c r="H25" s="23">
        <v>0</v>
      </c>
      <c r="I25" s="23">
        <v>0</v>
      </c>
      <c r="J25" s="23">
        <v>0</v>
      </c>
      <c r="K25" s="8"/>
    </row>
    <row r="26" spans="1:11" ht="25.5" outlineLevel="7">
      <c r="A26" s="43" t="s">
        <v>142</v>
      </c>
      <c r="B26" s="10" t="s">
        <v>8</v>
      </c>
      <c r="C26" s="10" t="s">
        <v>13</v>
      </c>
      <c r="D26" s="10" t="s">
        <v>21</v>
      </c>
      <c r="E26" s="10" t="s">
        <v>22</v>
      </c>
      <c r="F26" s="34" t="s">
        <v>26</v>
      </c>
      <c r="G26" s="34" t="s">
        <v>33</v>
      </c>
      <c r="H26" s="23">
        <v>40000</v>
      </c>
      <c r="I26" s="23">
        <v>48000</v>
      </c>
      <c r="J26" s="23">
        <v>0</v>
      </c>
      <c r="K26" s="8"/>
    </row>
    <row r="27" spans="1:11" ht="25.5" outlineLevel="6">
      <c r="A27" s="43" t="s">
        <v>34</v>
      </c>
      <c r="B27" s="10" t="s">
        <v>8</v>
      </c>
      <c r="C27" s="10" t="s">
        <v>13</v>
      </c>
      <c r="D27" s="10" t="s">
        <v>21</v>
      </c>
      <c r="E27" s="10" t="s">
        <v>22</v>
      </c>
      <c r="F27" s="34" t="s">
        <v>35</v>
      </c>
      <c r="G27" s="34"/>
      <c r="H27" s="23">
        <f>H28</f>
        <v>67000</v>
      </c>
      <c r="I27" s="23">
        <f t="shared" ref="I27:J27" si="4">I28</f>
        <v>50000</v>
      </c>
      <c r="J27" s="23">
        <f t="shared" si="4"/>
        <v>50000</v>
      </c>
      <c r="K27" s="8"/>
    </row>
    <row r="28" spans="1:11" outlineLevel="7">
      <c r="A28" s="43" t="s">
        <v>192</v>
      </c>
      <c r="B28" s="10" t="s">
        <v>8</v>
      </c>
      <c r="C28" s="10" t="s">
        <v>13</v>
      </c>
      <c r="D28" s="10" t="s">
        <v>21</v>
      </c>
      <c r="E28" s="10" t="s">
        <v>22</v>
      </c>
      <c r="F28" s="10" t="s">
        <v>35</v>
      </c>
      <c r="G28" s="34" t="s">
        <v>28</v>
      </c>
      <c r="H28" s="23">
        <v>67000</v>
      </c>
      <c r="I28" s="23">
        <v>50000</v>
      </c>
      <c r="J28" s="23">
        <v>50000</v>
      </c>
      <c r="K28" s="8"/>
    </row>
    <row r="29" spans="1:11" outlineLevel="5">
      <c r="A29" s="43" t="s">
        <v>36</v>
      </c>
      <c r="B29" s="10" t="s">
        <v>8</v>
      </c>
      <c r="C29" s="10" t="s">
        <v>13</v>
      </c>
      <c r="D29" s="10" t="s">
        <v>21</v>
      </c>
      <c r="E29" s="10" t="s">
        <v>22</v>
      </c>
      <c r="F29" s="10" t="s">
        <v>37</v>
      </c>
      <c r="G29" s="10"/>
      <c r="H29" s="23">
        <f>H30+H32</f>
        <v>7000</v>
      </c>
      <c r="I29" s="23">
        <f>I30+I32</f>
        <v>7000</v>
      </c>
      <c r="J29" s="23">
        <f>J30+J32</f>
        <v>6000</v>
      </c>
      <c r="K29" s="8"/>
    </row>
    <row r="30" spans="1:11" s="59" customFormat="1" hidden="1" outlineLevel="6">
      <c r="A30" s="13"/>
      <c r="B30" s="16"/>
      <c r="C30" s="16"/>
      <c r="D30" s="16"/>
      <c r="E30" s="16"/>
      <c r="F30" s="16"/>
      <c r="G30" s="16"/>
      <c r="H30" s="57"/>
      <c r="I30" s="57"/>
      <c r="J30" s="57"/>
      <c r="K30" s="58"/>
    </row>
    <row r="31" spans="1:11" s="59" customFormat="1" hidden="1" outlineLevel="7">
      <c r="A31" s="13"/>
      <c r="B31" s="16"/>
      <c r="C31" s="16"/>
      <c r="D31" s="16"/>
      <c r="E31" s="16"/>
      <c r="F31" s="16"/>
      <c r="G31" s="16"/>
      <c r="H31" s="57"/>
      <c r="I31" s="57"/>
      <c r="J31" s="57"/>
      <c r="K31" s="58"/>
    </row>
    <row r="32" spans="1:11" outlineLevel="6" collapsed="1">
      <c r="A32" s="43" t="s">
        <v>38</v>
      </c>
      <c r="B32" s="10" t="s">
        <v>8</v>
      </c>
      <c r="C32" s="10" t="s">
        <v>13</v>
      </c>
      <c r="D32" s="10" t="s">
        <v>21</v>
      </c>
      <c r="E32" s="10" t="s">
        <v>22</v>
      </c>
      <c r="F32" s="10" t="s">
        <v>39</v>
      </c>
      <c r="G32" s="10"/>
      <c r="H32" s="23">
        <f>H33+H34</f>
        <v>7000</v>
      </c>
      <c r="I32" s="23">
        <f t="shared" ref="I32:J32" si="5">I33+I34</f>
        <v>7000</v>
      </c>
      <c r="J32" s="23">
        <f t="shared" si="5"/>
        <v>6000</v>
      </c>
      <c r="K32" s="8"/>
    </row>
    <row r="33" spans="1:11" ht="51" outlineLevel="7">
      <c r="A33" s="43" t="s">
        <v>195</v>
      </c>
      <c r="B33" s="10" t="s">
        <v>8</v>
      </c>
      <c r="C33" s="10" t="s">
        <v>13</v>
      </c>
      <c r="D33" s="10" t="s">
        <v>21</v>
      </c>
      <c r="E33" s="10" t="s">
        <v>22</v>
      </c>
      <c r="F33" s="10" t="s">
        <v>39</v>
      </c>
      <c r="G33" s="10" t="s">
        <v>40</v>
      </c>
      <c r="H33" s="23">
        <v>2000</v>
      </c>
      <c r="I33" s="23">
        <v>2000</v>
      </c>
      <c r="J33" s="23">
        <v>2000</v>
      </c>
      <c r="K33" s="8"/>
    </row>
    <row r="34" spans="1:11" ht="25.5" outlineLevel="7">
      <c r="A34" s="43" t="s">
        <v>143</v>
      </c>
      <c r="B34" s="10" t="s">
        <v>8</v>
      </c>
      <c r="C34" s="10" t="s">
        <v>13</v>
      </c>
      <c r="D34" s="10" t="s">
        <v>21</v>
      </c>
      <c r="E34" s="10" t="s">
        <v>22</v>
      </c>
      <c r="F34" s="10" t="s">
        <v>39</v>
      </c>
      <c r="G34" s="10" t="s">
        <v>41</v>
      </c>
      <c r="H34" s="23">
        <v>5000</v>
      </c>
      <c r="I34" s="23">
        <v>5000</v>
      </c>
      <c r="J34" s="23">
        <v>4000</v>
      </c>
      <c r="K34" s="8"/>
    </row>
    <row r="35" spans="1:11" ht="51" outlineLevel="3">
      <c r="A35" s="48" t="s">
        <v>42</v>
      </c>
      <c r="B35" s="25" t="s">
        <v>8</v>
      </c>
      <c r="C35" s="25" t="s">
        <v>13</v>
      </c>
      <c r="D35" s="25" t="s">
        <v>43</v>
      </c>
      <c r="E35" s="25" t="s">
        <v>10</v>
      </c>
      <c r="F35" s="25" t="s">
        <v>11</v>
      </c>
      <c r="G35" s="25"/>
      <c r="H35" s="24">
        <f>H36</f>
        <v>59542</v>
      </c>
      <c r="I35" s="24">
        <f t="shared" ref="I35:J36" si="6">I36</f>
        <v>59542</v>
      </c>
      <c r="J35" s="24">
        <f t="shared" si="6"/>
        <v>59542</v>
      </c>
      <c r="K35" s="8"/>
    </row>
    <row r="36" spans="1:11" ht="102" outlineLevel="4">
      <c r="A36" s="13" t="s">
        <v>44</v>
      </c>
      <c r="B36" s="14" t="s">
        <v>8</v>
      </c>
      <c r="C36" s="14" t="s">
        <v>13</v>
      </c>
      <c r="D36" s="14" t="s">
        <v>43</v>
      </c>
      <c r="E36" s="14" t="s">
        <v>45</v>
      </c>
      <c r="F36" s="10" t="s">
        <v>11</v>
      </c>
      <c r="G36" s="10"/>
      <c r="H36" s="23">
        <f>H37</f>
        <v>59542</v>
      </c>
      <c r="I36" s="23">
        <f t="shared" si="6"/>
        <v>59542</v>
      </c>
      <c r="J36" s="23">
        <f t="shared" si="6"/>
        <v>59542</v>
      </c>
      <c r="K36" s="8"/>
    </row>
    <row r="37" spans="1:11" outlineLevel="5">
      <c r="A37" s="43" t="s">
        <v>46</v>
      </c>
      <c r="B37" s="10" t="s">
        <v>8</v>
      </c>
      <c r="C37" s="10" t="s">
        <v>13</v>
      </c>
      <c r="D37" s="10" t="s">
        <v>43</v>
      </c>
      <c r="E37" s="10" t="s">
        <v>45</v>
      </c>
      <c r="F37" s="10" t="s">
        <v>47</v>
      </c>
      <c r="G37" s="10"/>
      <c r="H37" s="23">
        <f>H38</f>
        <v>59542</v>
      </c>
      <c r="I37" s="23">
        <f t="shared" ref="I37" si="7">I38</f>
        <v>59542</v>
      </c>
      <c r="J37" s="23">
        <f t="shared" ref="J37" si="8">J38</f>
        <v>59542</v>
      </c>
      <c r="K37" s="8"/>
    </row>
    <row r="38" spans="1:11" ht="25.5" outlineLevel="6">
      <c r="A38" s="43" t="s">
        <v>48</v>
      </c>
      <c r="B38" s="34" t="s">
        <v>8</v>
      </c>
      <c r="C38" s="34" t="s">
        <v>13</v>
      </c>
      <c r="D38" s="34" t="s">
        <v>43</v>
      </c>
      <c r="E38" s="34" t="s">
        <v>45</v>
      </c>
      <c r="F38" s="34" t="s">
        <v>49</v>
      </c>
      <c r="G38" s="34"/>
      <c r="H38" s="23">
        <v>59542</v>
      </c>
      <c r="I38" s="23">
        <v>59542</v>
      </c>
      <c r="J38" s="23">
        <v>59542</v>
      </c>
      <c r="K38" s="8"/>
    </row>
    <row r="39" spans="1:11" ht="26.25" outlineLevel="3">
      <c r="A39" s="80" t="s">
        <v>205</v>
      </c>
      <c r="B39" s="25" t="s">
        <v>8</v>
      </c>
      <c r="C39" s="25" t="s">
        <v>13</v>
      </c>
      <c r="D39" s="25" t="s">
        <v>97</v>
      </c>
      <c r="E39" s="25" t="s">
        <v>10</v>
      </c>
      <c r="F39" s="25" t="s">
        <v>11</v>
      </c>
      <c r="G39" s="25"/>
      <c r="H39" s="24">
        <f>H40</f>
        <v>256294.14</v>
      </c>
      <c r="I39" s="24">
        <f t="shared" ref="I39:J41" si="9">I40</f>
        <v>0</v>
      </c>
      <c r="J39" s="24">
        <f t="shared" si="9"/>
        <v>0</v>
      </c>
      <c r="K39" s="8"/>
    </row>
    <row r="40" spans="1:11" ht="25.5" outlineLevel="4">
      <c r="A40" s="13" t="s">
        <v>186</v>
      </c>
      <c r="B40" s="14" t="s">
        <v>8</v>
      </c>
      <c r="C40" s="14" t="s">
        <v>13</v>
      </c>
      <c r="D40" s="14" t="s">
        <v>97</v>
      </c>
      <c r="E40" s="14">
        <v>3190090010</v>
      </c>
      <c r="F40" s="10" t="s">
        <v>11</v>
      </c>
      <c r="G40" s="10"/>
      <c r="H40" s="23">
        <f>H41</f>
        <v>256294.14</v>
      </c>
      <c r="I40" s="23">
        <f t="shared" si="9"/>
        <v>0</v>
      </c>
      <c r="J40" s="23">
        <f t="shared" si="9"/>
        <v>0</v>
      </c>
      <c r="K40" s="8"/>
    </row>
    <row r="41" spans="1:11" outlineLevel="5">
      <c r="A41" s="43" t="s">
        <v>36</v>
      </c>
      <c r="B41" s="10" t="s">
        <v>8</v>
      </c>
      <c r="C41" s="10" t="s">
        <v>13</v>
      </c>
      <c r="D41" s="10" t="s">
        <v>97</v>
      </c>
      <c r="E41" s="82">
        <v>3190090010</v>
      </c>
      <c r="F41" s="10">
        <v>800</v>
      </c>
      <c r="G41" s="10"/>
      <c r="H41" s="23">
        <f>H42</f>
        <v>256294.14</v>
      </c>
      <c r="I41" s="23">
        <f t="shared" si="9"/>
        <v>0</v>
      </c>
      <c r="J41" s="23">
        <f t="shared" si="9"/>
        <v>0</v>
      </c>
      <c r="K41" s="8"/>
    </row>
    <row r="42" spans="1:11" outlineLevel="6">
      <c r="A42" s="43" t="s">
        <v>196</v>
      </c>
      <c r="B42" s="34" t="s">
        <v>8</v>
      </c>
      <c r="C42" s="34" t="s">
        <v>13</v>
      </c>
      <c r="D42" s="10" t="s">
        <v>97</v>
      </c>
      <c r="E42" s="82">
        <v>3190090010</v>
      </c>
      <c r="F42" s="34">
        <v>880</v>
      </c>
      <c r="G42" s="34"/>
      <c r="H42" s="23">
        <v>256294.14</v>
      </c>
      <c r="I42" s="23">
        <v>0</v>
      </c>
      <c r="J42" s="23">
        <v>0</v>
      </c>
      <c r="K42" s="8"/>
    </row>
    <row r="43" spans="1:11" ht="18.75" customHeight="1" outlineLevel="3">
      <c r="A43" s="48" t="s">
        <v>50</v>
      </c>
      <c r="B43" s="25" t="s">
        <v>8</v>
      </c>
      <c r="C43" s="25" t="s">
        <v>13</v>
      </c>
      <c r="D43" s="25" t="s">
        <v>51</v>
      </c>
      <c r="E43" s="25" t="s">
        <v>10</v>
      </c>
      <c r="F43" s="25" t="s">
        <v>11</v>
      </c>
      <c r="G43" s="25"/>
      <c r="H43" s="24">
        <f>H44</f>
        <v>33100</v>
      </c>
      <c r="I43" s="24">
        <f t="shared" ref="I43:J46" si="10">I44</f>
        <v>29200</v>
      </c>
      <c r="J43" s="24">
        <f t="shared" si="10"/>
        <v>25900</v>
      </c>
      <c r="K43" s="8"/>
    </row>
    <row r="44" spans="1:11" ht="38.25" outlineLevel="4">
      <c r="A44" s="13" t="s">
        <v>52</v>
      </c>
      <c r="B44" s="14" t="s">
        <v>8</v>
      </c>
      <c r="C44" s="14" t="s">
        <v>13</v>
      </c>
      <c r="D44" s="14" t="s">
        <v>51</v>
      </c>
      <c r="E44" s="14" t="s">
        <v>53</v>
      </c>
      <c r="F44" s="10" t="s">
        <v>11</v>
      </c>
      <c r="G44" s="10"/>
      <c r="H44" s="23">
        <f>H45</f>
        <v>33100</v>
      </c>
      <c r="I44" s="23">
        <f t="shared" si="10"/>
        <v>29200</v>
      </c>
      <c r="J44" s="23">
        <f t="shared" si="10"/>
        <v>25900</v>
      </c>
      <c r="K44" s="8"/>
    </row>
    <row r="45" spans="1:11" outlineLevel="5">
      <c r="A45" s="43" t="s">
        <v>36</v>
      </c>
      <c r="B45" s="10" t="s">
        <v>8</v>
      </c>
      <c r="C45" s="10" t="s">
        <v>13</v>
      </c>
      <c r="D45" s="10" t="s">
        <v>51</v>
      </c>
      <c r="E45" s="10" t="s">
        <v>53</v>
      </c>
      <c r="F45" s="10" t="s">
        <v>37</v>
      </c>
      <c r="G45" s="10"/>
      <c r="H45" s="23">
        <f>H46</f>
        <v>33100</v>
      </c>
      <c r="I45" s="23">
        <f t="shared" si="10"/>
        <v>29200</v>
      </c>
      <c r="J45" s="23">
        <f t="shared" si="10"/>
        <v>25900</v>
      </c>
      <c r="K45" s="8"/>
    </row>
    <row r="46" spans="1:11" outlineLevel="6">
      <c r="A46" s="43" t="s">
        <v>54</v>
      </c>
      <c r="B46" s="10" t="s">
        <v>8</v>
      </c>
      <c r="C46" s="10" t="s">
        <v>13</v>
      </c>
      <c r="D46" s="10" t="s">
        <v>51</v>
      </c>
      <c r="E46" s="10" t="s">
        <v>53</v>
      </c>
      <c r="F46" s="10" t="s">
        <v>55</v>
      </c>
      <c r="G46" s="10"/>
      <c r="H46" s="23">
        <f>H47</f>
        <v>33100</v>
      </c>
      <c r="I46" s="23">
        <f t="shared" si="10"/>
        <v>29200</v>
      </c>
      <c r="J46" s="23">
        <f t="shared" si="10"/>
        <v>25900</v>
      </c>
      <c r="K46" s="8"/>
    </row>
    <row r="47" spans="1:11" outlineLevel="7">
      <c r="A47" s="43" t="s">
        <v>197</v>
      </c>
      <c r="B47" s="10" t="s">
        <v>8</v>
      </c>
      <c r="C47" s="10" t="s">
        <v>13</v>
      </c>
      <c r="D47" s="10" t="s">
        <v>51</v>
      </c>
      <c r="E47" s="10" t="s">
        <v>53</v>
      </c>
      <c r="F47" s="10" t="s">
        <v>55</v>
      </c>
      <c r="G47" s="10" t="s">
        <v>56</v>
      </c>
      <c r="H47" s="23">
        <v>33100</v>
      </c>
      <c r="I47" s="23">
        <v>29200</v>
      </c>
      <c r="J47" s="23">
        <v>25900</v>
      </c>
      <c r="K47" s="8"/>
    </row>
    <row r="48" spans="1:11" ht="25.5" outlineLevel="3">
      <c r="A48" s="48" t="s">
        <v>57</v>
      </c>
      <c r="B48" s="25" t="s">
        <v>8</v>
      </c>
      <c r="C48" s="25" t="s">
        <v>13</v>
      </c>
      <c r="D48" s="25" t="s">
        <v>58</v>
      </c>
      <c r="E48" s="25" t="s">
        <v>10</v>
      </c>
      <c r="F48" s="25" t="s">
        <v>11</v>
      </c>
      <c r="G48" s="25"/>
      <c r="H48" s="24">
        <f>H49+H53+H57+H61+H65+H69+H73+H77+H81</f>
        <v>286401.46000000002</v>
      </c>
      <c r="I48" s="24">
        <f t="shared" ref="I48:J48" si="11">I49+I53+I57+I61+I65+I69+I73+I77+I81</f>
        <v>23000</v>
      </c>
      <c r="J48" s="24">
        <f t="shared" si="11"/>
        <v>10000</v>
      </c>
      <c r="K48" s="8"/>
    </row>
    <row r="49" spans="1:11" ht="102" outlineLevel="4">
      <c r="A49" s="13" t="s">
        <v>144</v>
      </c>
      <c r="B49" s="14" t="s">
        <v>8</v>
      </c>
      <c r="C49" s="14" t="s">
        <v>13</v>
      </c>
      <c r="D49" s="14" t="s">
        <v>58</v>
      </c>
      <c r="E49" s="14" t="s">
        <v>59</v>
      </c>
      <c r="F49" s="10" t="s">
        <v>11</v>
      </c>
      <c r="G49" s="10"/>
      <c r="H49" s="23">
        <f>H50</f>
        <v>235.2</v>
      </c>
      <c r="I49" s="23">
        <f t="shared" ref="I49:J51" si="12">I50</f>
        <v>0</v>
      </c>
      <c r="J49" s="23">
        <f t="shared" si="12"/>
        <v>0</v>
      </c>
      <c r="K49" s="8"/>
    </row>
    <row r="50" spans="1:11" ht="38.25" outlineLevel="5">
      <c r="A50" s="43" t="s">
        <v>200</v>
      </c>
      <c r="B50" s="10" t="s">
        <v>8</v>
      </c>
      <c r="C50" s="10" t="s">
        <v>13</v>
      </c>
      <c r="D50" s="10" t="s">
        <v>58</v>
      </c>
      <c r="E50" s="10" t="s">
        <v>59</v>
      </c>
      <c r="F50" s="10" t="s">
        <v>24</v>
      </c>
      <c r="G50" s="10"/>
      <c r="H50" s="23">
        <f>H51</f>
        <v>235.2</v>
      </c>
      <c r="I50" s="23">
        <f t="shared" si="12"/>
        <v>0</v>
      </c>
      <c r="J50" s="23">
        <f t="shared" si="12"/>
        <v>0</v>
      </c>
      <c r="K50" s="8"/>
    </row>
    <row r="51" spans="1:11" ht="25.5" outlineLevel="6">
      <c r="A51" s="43" t="s">
        <v>25</v>
      </c>
      <c r="B51" s="10" t="s">
        <v>8</v>
      </c>
      <c r="C51" s="10" t="s">
        <v>13</v>
      </c>
      <c r="D51" s="10" t="s">
        <v>58</v>
      </c>
      <c r="E51" s="10" t="s">
        <v>59</v>
      </c>
      <c r="F51" s="10" t="s">
        <v>26</v>
      </c>
      <c r="G51" s="10"/>
      <c r="H51" s="23">
        <f>H52</f>
        <v>235.2</v>
      </c>
      <c r="I51" s="23">
        <f t="shared" si="12"/>
        <v>0</v>
      </c>
      <c r="J51" s="23">
        <f t="shared" si="12"/>
        <v>0</v>
      </c>
      <c r="K51" s="8"/>
    </row>
    <row r="52" spans="1:11" ht="33" customHeight="1" outlineLevel="7">
      <c r="A52" s="43" t="s">
        <v>181</v>
      </c>
      <c r="B52" s="10" t="s">
        <v>8</v>
      </c>
      <c r="C52" s="10" t="s">
        <v>13</v>
      </c>
      <c r="D52" s="10" t="s">
        <v>58</v>
      </c>
      <c r="E52" s="10" t="s">
        <v>59</v>
      </c>
      <c r="F52" s="10" t="s">
        <v>26</v>
      </c>
      <c r="G52" s="10" t="s">
        <v>60</v>
      </c>
      <c r="H52" s="23">
        <v>235.2</v>
      </c>
      <c r="I52" s="23">
        <v>0</v>
      </c>
      <c r="J52" s="23">
        <v>0</v>
      </c>
      <c r="K52" s="8"/>
    </row>
    <row r="53" spans="1:11" ht="191.25" outlineLevel="4">
      <c r="A53" s="15" t="s">
        <v>145</v>
      </c>
      <c r="B53" s="14" t="s">
        <v>8</v>
      </c>
      <c r="C53" s="14" t="s">
        <v>13</v>
      </c>
      <c r="D53" s="14" t="s">
        <v>58</v>
      </c>
      <c r="E53" s="14" t="s">
        <v>61</v>
      </c>
      <c r="F53" s="10" t="s">
        <v>11</v>
      </c>
      <c r="G53" s="10"/>
      <c r="H53" s="23">
        <f>H54</f>
        <v>990.26</v>
      </c>
      <c r="I53" s="23">
        <f t="shared" ref="I53:I55" si="13">I54</f>
        <v>0</v>
      </c>
      <c r="J53" s="23">
        <f>J54</f>
        <v>0</v>
      </c>
      <c r="K53" s="8"/>
    </row>
    <row r="54" spans="1:11" ht="38.25" outlineLevel="5">
      <c r="A54" s="43" t="s">
        <v>23</v>
      </c>
      <c r="B54" s="10" t="s">
        <v>8</v>
      </c>
      <c r="C54" s="10" t="s">
        <v>13</v>
      </c>
      <c r="D54" s="10" t="s">
        <v>58</v>
      </c>
      <c r="E54" s="10" t="s">
        <v>61</v>
      </c>
      <c r="F54" s="10" t="s">
        <v>24</v>
      </c>
      <c r="G54" s="10"/>
      <c r="H54" s="23">
        <f>H55</f>
        <v>990.26</v>
      </c>
      <c r="I54" s="23">
        <f t="shared" si="13"/>
        <v>0</v>
      </c>
      <c r="J54" s="23">
        <f t="shared" ref="J54:J55" si="14">J55</f>
        <v>0</v>
      </c>
      <c r="K54" s="8"/>
    </row>
    <row r="55" spans="1:11" ht="25.5" outlineLevel="6">
      <c r="A55" s="43" t="s">
        <v>25</v>
      </c>
      <c r="B55" s="10" t="s">
        <v>8</v>
      </c>
      <c r="C55" s="10" t="s">
        <v>13</v>
      </c>
      <c r="D55" s="10" t="s">
        <v>58</v>
      </c>
      <c r="E55" s="10" t="s">
        <v>61</v>
      </c>
      <c r="F55" s="10" t="s">
        <v>26</v>
      </c>
      <c r="G55" s="10"/>
      <c r="H55" s="23">
        <f>H56</f>
        <v>990.26</v>
      </c>
      <c r="I55" s="23">
        <f t="shared" si="13"/>
        <v>0</v>
      </c>
      <c r="J55" s="23">
        <f t="shared" si="14"/>
        <v>0</v>
      </c>
      <c r="K55" s="8"/>
    </row>
    <row r="56" spans="1:11" ht="30.75" customHeight="1" outlineLevel="7">
      <c r="A56" s="43" t="s">
        <v>181</v>
      </c>
      <c r="B56" s="10" t="s">
        <v>8</v>
      </c>
      <c r="C56" s="10" t="s">
        <v>13</v>
      </c>
      <c r="D56" s="10" t="s">
        <v>58</v>
      </c>
      <c r="E56" s="10" t="s">
        <v>61</v>
      </c>
      <c r="F56" s="10" t="s">
        <v>26</v>
      </c>
      <c r="G56" s="10" t="s">
        <v>60</v>
      </c>
      <c r="H56" s="23">
        <v>990.26</v>
      </c>
      <c r="I56" s="23">
        <v>0</v>
      </c>
      <c r="J56" s="23">
        <v>0</v>
      </c>
      <c r="K56" s="8"/>
    </row>
    <row r="57" spans="1:11" ht="51" outlineLevel="4">
      <c r="A57" s="13" t="s">
        <v>146</v>
      </c>
      <c r="B57" s="14" t="s">
        <v>8</v>
      </c>
      <c r="C57" s="14" t="s">
        <v>13</v>
      </c>
      <c r="D57" s="14" t="s">
        <v>58</v>
      </c>
      <c r="E57" s="14" t="s">
        <v>62</v>
      </c>
      <c r="F57" s="10" t="s">
        <v>11</v>
      </c>
      <c r="G57" s="10"/>
      <c r="H57" s="23">
        <f>H58</f>
        <v>235.2</v>
      </c>
      <c r="I57" s="23">
        <f t="shared" ref="I57:J59" si="15">I58</f>
        <v>0</v>
      </c>
      <c r="J57" s="23">
        <f t="shared" si="15"/>
        <v>0</v>
      </c>
      <c r="K57" s="8"/>
    </row>
    <row r="58" spans="1:11" ht="38.25" outlineLevel="5">
      <c r="A58" s="43" t="s">
        <v>23</v>
      </c>
      <c r="B58" s="10" t="s">
        <v>8</v>
      </c>
      <c r="C58" s="10" t="s">
        <v>13</v>
      </c>
      <c r="D58" s="10" t="s">
        <v>58</v>
      </c>
      <c r="E58" s="10" t="s">
        <v>62</v>
      </c>
      <c r="F58" s="10" t="s">
        <v>24</v>
      </c>
      <c r="G58" s="10"/>
      <c r="H58" s="23">
        <f>H59</f>
        <v>235.2</v>
      </c>
      <c r="I58" s="23">
        <f t="shared" si="15"/>
        <v>0</v>
      </c>
      <c r="J58" s="23">
        <f t="shared" si="15"/>
        <v>0</v>
      </c>
      <c r="K58" s="8"/>
    </row>
    <row r="59" spans="1:11" ht="25.5" outlineLevel="6">
      <c r="A59" s="43" t="s">
        <v>25</v>
      </c>
      <c r="B59" s="10" t="s">
        <v>8</v>
      </c>
      <c r="C59" s="10" t="s">
        <v>13</v>
      </c>
      <c r="D59" s="10" t="s">
        <v>58</v>
      </c>
      <c r="E59" s="10" t="s">
        <v>62</v>
      </c>
      <c r="F59" s="10" t="s">
        <v>26</v>
      </c>
      <c r="G59" s="10"/>
      <c r="H59" s="23">
        <f>H60</f>
        <v>235.2</v>
      </c>
      <c r="I59" s="23">
        <f t="shared" si="15"/>
        <v>0</v>
      </c>
      <c r="J59" s="23">
        <f t="shared" si="15"/>
        <v>0</v>
      </c>
      <c r="K59" s="8"/>
    </row>
    <row r="60" spans="1:11" ht="25.5" outlineLevel="7">
      <c r="A60" s="43" t="s">
        <v>179</v>
      </c>
      <c r="B60" s="10" t="s">
        <v>8</v>
      </c>
      <c r="C60" s="10" t="s">
        <v>13</v>
      </c>
      <c r="D60" s="10" t="s">
        <v>58</v>
      </c>
      <c r="E60" s="10" t="s">
        <v>62</v>
      </c>
      <c r="F60" s="10" t="s">
        <v>26</v>
      </c>
      <c r="G60" s="10" t="s">
        <v>60</v>
      </c>
      <c r="H60" s="23">
        <v>235.2</v>
      </c>
      <c r="I60" s="23">
        <v>0</v>
      </c>
      <c r="J60" s="23">
        <v>0</v>
      </c>
      <c r="K60" s="8"/>
    </row>
    <row r="61" spans="1:11" ht="63.75" outlineLevel="4">
      <c r="A61" s="15" t="s">
        <v>147</v>
      </c>
      <c r="B61" s="14" t="s">
        <v>8</v>
      </c>
      <c r="C61" s="14" t="s">
        <v>13</v>
      </c>
      <c r="D61" s="14" t="s">
        <v>58</v>
      </c>
      <c r="E61" s="14" t="s">
        <v>63</v>
      </c>
      <c r="F61" s="10" t="s">
        <v>11</v>
      </c>
      <c r="G61" s="10"/>
      <c r="H61" s="23">
        <f>H62</f>
        <v>235.2</v>
      </c>
      <c r="I61" s="23">
        <f t="shared" ref="I61:J63" si="16">I62</f>
        <v>0</v>
      </c>
      <c r="J61" s="23">
        <f t="shared" si="16"/>
        <v>0</v>
      </c>
      <c r="K61" s="8"/>
    </row>
    <row r="62" spans="1:11" ht="38.25" outlineLevel="5">
      <c r="A62" s="43" t="s">
        <v>23</v>
      </c>
      <c r="B62" s="10" t="s">
        <v>8</v>
      </c>
      <c r="C62" s="10" t="s">
        <v>13</v>
      </c>
      <c r="D62" s="10" t="s">
        <v>58</v>
      </c>
      <c r="E62" s="10" t="s">
        <v>63</v>
      </c>
      <c r="F62" s="10" t="s">
        <v>24</v>
      </c>
      <c r="G62" s="10"/>
      <c r="H62" s="23">
        <f>H63</f>
        <v>235.2</v>
      </c>
      <c r="I62" s="23">
        <f t="shared" si="16"/>
        <v>0</v>
      </c>
      <c r="J62" s="23">
        <f t="shared" si="16"/>
        <v>0</v>
      </c>
      <c r="K62" s="8"/>
    </row>
    <row r="63" spans="1:11" ht="25.5" outlineLevel="6">
      <c r="A63" s="43" t="s">
        <v>25</v>
      </c>
      <c r="B63" s="10" t="s">
        <v>8</v>
      </c>
      <c r="C63" s="10" t="s">
        <v>13</v>
      </c>
      <c r="D63" s="10" t="s">
        <v>58</v>
      </c>
      <c r="E63" s="10" t="s">
        <v>63</v>
      </c>
      <c r="F63" s="10" t="s">
        <v>26</v>
      </c>
      <c r="G63" s="10"/>
      <c r="H63" s="23">
        <f>H64</f>
        <v>235.2</v>
      </c>
      <c r="I63" s="23">
        <f t="shared" si="16"/>
        <v>0</v>
      </c>
      <c r="J63" s="23">
        <f t="shared" si="16"/>
        <v>0</v>
      </c>
      <c r="K63" s="8"/>
    </row>
    <row r="64" spans="1:11" ht="33.75" customHeight="1" outlineLevel="7">
      <c r="A64" s="43" t="s">
        <v>180</v>
      </c>
      <c r="B64" s="10" t="s">
        <v>8</v>
      </c>
      <c r="C64" s="10" t="s">
        <v>13</v>
      </c>
      <c r="D64" s="10" t="s">
        <v>58</v>
      </c>
      <c r="E64" s="10" t="s">
        <v>63</v>
      </c>
      <c r="F64" s="10" t="s">
        <v>26</v>
      </c>
      <c r="G64" s="10" t="s">
        <v>60</v>
      </c>
      <c r="H64" s="23">
        <v>235.2</v>
      </c>
      <c r="I64" s="23">
        <v>0</v>
      </c>
      <c r="J64" s="23">
        <v>0</v>
      </c>
      <c r="K64" s="8"/>
    </row>
    <row r="65" spans="1:11" ht="102" outlineLevel="4">
      <c r="A65" s="15" t="s">
        <v>148</v>
      </c>
      <c r="B65" s="14" t="s">
        <v>8</v>
      </c>
      <c r="C65" s="14" t="s">
        <v>13</v>
      </c>
      <c r="D65" s="14" t="s">
        <v>58</v>
      </c>
      <c r="E65" s="14" t="s">
        <v>64</v>
      </c>
      <c r="F65" s="10" t="s">
        <v>11</v>
      </c>
      <c r="G65" s="10"/>
      <c r="H65" s="23">
        <f>H66</f>
        <v>235.2</v>
      </c>
      <c r="I65" s="23">
        <f t="shared" ref="I65:J67" si="17">I66</f>
        <v>0</v>
      </c>
      <c r="J65" s="23">
        <f t="shared" si="17"/>
        <v>0</v>
      </c>
      <c r="K65" s="8"/>
    </row>
    <row r="66" spans="1:11" ht="38.25" outlineLevel="5">
      <c r="A66" s="43" t="s">
        <v>23</v>
      </c>
      <c r="B66" s="10" t="s">
        <v>8</v>
      </c>
      <c r="C66" s="10" t="s">
        <v>13</v>
      </c>
      <c r="D66" s="10" t="s">
        <v>58</v>
      </c>
      <c r="E66" s="10" t="s">
        <v>64</v>
      </c>
      <c r="F66" s="10" t="s">
        <v>24</v>
      </c>
      <c r="G66" s="10"/>
      <c r="H66" s="23">
        <f>H67</f>
        <v>235.2</v>
      </c>
      <c r="I66" s="23">
        <f t="shared" si="17"/>
        <v>0</v>
      </c>
      <c r="J66" s="23">
        <f t="shared" si="17"/>
        <v>0</v>
      </c>
      <c r="K66" s="8"/>
    </row>
    <row r="67" spans="1:11" ht="25.5" outlineLevel="6">
      <c r="A67" s="43" t="s">
        <v>25</v>
      </c>
      <c r="B67" s="10" t="s">
        <v>8</v>
      </c>
      <c r="C67" s="10" t="s">
        <v>13</v>
      </c>
      <c r="D67" s="10" t="s">
        <v>58</v>
      </c>
      <c r="E67" s="10" t="s">
        <v>64</v>
      </c>
      <c r="F67" s="10" t="s">
        <v>26</v>
      </c>
      <c r="G67" s="10"/>
      <c r="H67" s="23">
        <f>H68</f>
        <v>235.2</v>
      </c>
      <c r="I67" s="23">
        <f t="shared" si="17"/>
        <v>0</v>
      </c>
      <c r="J67" s="23">
        <f t="shared" si="17"/>
        <v>0</v>
      </c>
      <c r="K67" s="8"/>
    </row>
    <row r="68" spans="1:11" ht="34.5" customHeight="1" outlineLevel="7">
      <c r="A68" s="43" t="s">
        <v>180</v>
      </c>
      <c r="B68" s="10" t="s">
        <v>8</v>
      </c>
      <c r="C68" s="10" t="s">
        <v>13</v>
      </c>
      <c r="D68" s="10" t="s">
        <v>58</v>
      </c>
      <c r="E68" s="10" t="s">
        <v>64</v>
      </c>
      <c r="F68" s="10" t="s">
        <v>26</v>
      </c>
      <c r="G68" s="10" t="s">
        <v>60</v>
      </c>
      <c r="H68" s="23">
        <v>235.2</v>
      </c>
      <c r="I68" s="23">
        <v>0</v>
      </c>
      <c r="J68" s="23">
        <v>0</v>
      </c>
      <c r="K68" s="8"/>
    </row>
    <row r="69" spans="1:11" ht="89.25" outlineLevel="4">
      <c r="A69" s="13" t="s">
        <v>149</v>
      </c>
      <c r="B69" s="14" t="s">
        <v>8</v>
      </c>
      <c r="C69" s="14" t="s">
        <v>13</v>
      </c>
      <c r="D69" s="14" t="s">
        <v>58</v>
      </c>
      <c r="E69" s="14" t="s">
        <v>65</v>
      </c>
      <c r="F69" s="10" t="s">
        <v>11</v>
      </c>
      <c r="G69" s="10"/>
      <c r="H69" s="23">
        <f>H70</f>
        <v>235.2</v>
      </c>
      <c r="I69" s="23">
        <f t="shared" ref="I69:J71" si="18">I70</f>
        <v>0</v>
      </c>
      <c r="J69" s="23">
        <f t="shared" si="18"/>
        <v>0</v>
      </c>
      <c r="K69" s="8"/>
    </row>
    <row r="70" spans="1:11" ht="38.25" outlineLevel="5">
      <c r="A70" s="43" t="s">
        <v>23</v>
      </c>
      <c r="B70" s="10" t="s">
        <v>8</v>
      </c>
      <c r="C70" s="10" t="s">
        <v>13</v>
      </c>
      <c r="D70" s="10" t="s">
        <v>58</v>
      </c>
      <c r="E70" s="10" t="s">
        <v>65</v>
      </c>
      <c r="F70" s="10" t="s">
        <v>24</v>
      </c>
      <c r="G70" s="10"/>
      <c r="H70" s="23">
        <f>H71</f>
        <v>235.2</v>
      </c>
      <c r="I70" s="23">
        <f t="shared" si="18"/>
        <v>0</v>
      </c>
      <c r="J70" s="23">
        <f t="shared" si="18"/>
        <v>0</v>
      </c>
      <c r="K70" s="8"/>
    </row>
    <row r="71" spans="1:11" ht="25.5" outlineLevel="6">
      <c r="A71" s="43" t="s">
        <v>25</v>
      </c>
      <c r="B71" s="10" t="s">
        <v>8</v>
      </c>
      <c r="C71" s="10" t="s">
        <v>13</v>
      </c>
      <c r="D71" s="10" t="s">
        <v>58</v>
      </c>
      <c r="E71" s="10" t="s">
        <v>65</v>
      </c>
      <c r="F71" s="10" t="s">
        <v>26</v>
      </c>
      <c r="G71" s="10"/>
      <c r="H71" s="23">
        <f>H72</f>
        <v>235.2</v>
      </c>
      <c r="I71" s="23">
        <f t="shared" si="18"/>
        <v>0</v>
      </c>
      <c r="J71" s="23">
        <f t="shared" si="18"/>
        <v>0</v>
      </c>
      <c r="K71" s="8"/>
    </row>
    <row r="72" spans="1:11" ht="37.5" customHeight="1" outlineLevel="7">
      <c r="A72" s="43" t="s">
        <v>180</v>
      </c>
      <c r="B72" s="10" t="s">
        <v>8</v>
      </c>
      <c r="C72" s="10" t="s">
        <v>13</v>
      </c>
      <c r="D72" s="10" t="s">
        <v>58</v>
      </c>
      <c r="E72" s="10" t="s">
        <v>65</v>
      </c>
      <c r="F72" s="10" t="s">
        <v>26</v>
      </c>
      <c r="G72" s="10" t="s">
        <v>60</v>
      </c>
      <c r="H72" s="23">
        <v>235.2</v>
      </c>
      <c r="I72" s="23">
        <v>0</v>
      </c>
      <c r="J72" s="23">
        <v>0</v>
      </c>
      <c r="K72" s="8"/>
    </row>
    <row r="73" spans="1:11" ht="51" outlineLevel="4">
      <c r="A73" s="13" t="s">
        <v>150</v>
      </c>
      <c r="B73" s="14" t="s">
        <v>8</v>
      </c>
      <c r="C73" s="14" t="s">
        <v>13</v>
      </c>
      <c r="D73" s="14" t="s">
        <v>58</v>
      </c>
      <c r="E73" s="14" t="s">
        <v>66</v>
      </c>
      <c r="F73" s="10" t="s">
        <v>11</v>
      </c>
      <c r="G73" s="10"/>
      <c r="H73" s="23">
        <f>H74</f>
        <v>235.2</v>
      </c>
      <c r="I73" s="23">
        <f t="shared" ref="I73:J75" si="19">I74</f>
        <v>0</v>
      </c>
      <c r="J73" s="23">
        <f t="shared" si="19"/>
        <v>0</v>
      </c>
      <c r="K73" s="8"/>
    </row>
    <row r="74" spans="1:11" ht="38.25" outlineLevel="5">
      <c r="A74" s="43" t="s">
        <v>23</v>
      </c>
      <c r="B74" s="10" t="s">
        <v>8</v>
      </c>
      <c r="C74" s="10" t="s">
        <v>13</v>
      </c>
      <c r="D74" s="10" t="s">
        <v>58</v>
      </c>
      <c r="E74" s="10" t="s">
        <v>66</v>
      </c>
      <c r="F74" s="10" t="s">
        <v>24</v>
      </c>
      <c r="G74" s="10"/>
      <c r="H74" s="23">
        <f>H75</f>
        <v>235.2</v>
      </c>
      <c r="I74" s="23">
        <f t="shared" si="19"/>
        <v>0</v>
      </c>
      <c r="J74" s="23">
        <f t="shared" si="19"/>
        <v>0</v>
      </c>
      <c r="K74" s="8"/>
    </row>
    <row r="75" spans="1:11" ht="25.5" outlineLevel="6">
      <c r="A75" s="43" t="s">
        <v>25</v>
      </c>
      <c r="B75" s="10" t="s">
        <v>8</v>
      </c>
      <c r="C75" s="10" t="s">
        <v>13</v>
      </c>
      <c r="D75" s="10" t="s">
        <v>58</v>
      </c>
      <c r="E75" s="10" t="s">
        <v>66</v>
      </c>
      <c r="F75" s="10" t="s">
        <v>26</v>
      </c>
      <c r="G75" s="10"/>
      <c r="H75" s="23">
        <f>H76</f>
        <v>235.2</v>
      </c>
      <c r="I75" s="23">
        <f t="shared" si="19"/>
        <v>0</v>
      </c>
      <c r="J75" s="23">
        <f t="shared" si="19"/>
        <v>0</v>
      </c>
      <c r="K75" s="8"/>
    </row>
    <row r="76" spans="1:11" ht="30.75" customHeight="1" outlineLevel="7">
      <c r="A76" s="43" t="s">
        <v>180</v>
      </c>
      <c r="B76" s="10" t="s">
        <v>8</v>
      </c>
      <c r="C76" s="10" t="s">
        <v>13</v>
      </c>
      <c r="D76" s="10" t="s">
        <v>58</v>
      </c>
      <c r="E76" s="10" t="s">
        <v>66</v>
      </c>
      <c r="F76" s="10" t="s">
        <v>26</v>
      </c>
      <c r="G76" s="10" t="s">
        <v>60</v>
      </c>
      <c r="H76" s="23">
        <v>235.2</v>
      </c>
      <c r="I76" s="23">
        <v>0</v>
      </c>
      <c r="J76" s="23">
        <v>0</v>
      </c>
      <c r="K76" s="8"/>
    </row>
    <row r="77" spans="1:11" ht="38.25" outlineLevel="4">
      <c r="A77" s="13" t="s">
        <v>67</v>
      </c>
      <c r="B77" s="16" t="s">
        <v>8</v>
      </c>
      <c r="C77" s="16" t="s">
        <v>13</v>
      </c>
      <c r="D77" s="16" t="s">
        <v>58</v>
      </c>
      <c r="E77" s="16" t="s">
        <v>68</v>
      </c>
      <c r="F77" s="10" t="s">
        <v>11</v>
      </c>
      <c r="G77" s="10"/>
      <c r="H77" s="23">
        <f>H78</f>
        <v>25000</v>
      </c>
      <c r="I77" s="23">
        <f t="shared" ref="I77:J79" si="20">I78</f>
        <v>13000</v>
      </c>
      <c r="J77" s="23">
        <f t="shared" si="20"/>
        <v>0</v>
      </c>
      <c r="K77" s="8"/>
    </row>
    <row r="78" spans="1:11" ht="38.25" outlineLevel="5">
      <c r="A78" s="43" t="s">
        <v>23</v>
      </c>
      <c r="B78" s="10" t="s">
        <v>8</v>
      </c>
      <c r="C78" s="10" t="s">
        <v>13</v>
      </c>
      <c r="D78" s="10" t="s">
        <v>58</v>
      </c>
      <c r="E78" s="10" t="s">
        <v>68</v>
      </c>
      <c r="F78" s="10" t="s">
        <v>24</v>
      </c>
      <c r="G78" s="10"/>
      <c r="H78" s="23">
        <f>H79</f>
        <v>25000</v>
      </c>
      <c r="I78" s="23">
        <f t="shared" si="20"/>
        <v>13000</v>
      </c>
      <c r="J78" s="23">
        <f t="shared" si="20"/>
        <v>0</v>
      </c>
      <c r="K78" s="8"/>
    </row>
    <row r="79" spans="1:11" ht="25.5" outlineLevel="6">
      <c r="A79" s="43" t="s">
        <v>25</v>
      </c>
      <c r="B79" s="10" t="s">
        <v>8</v>
      </c>
      <c r="C79" s="10" t="s">
        <v>13</v>
      </c>
      <c r="D79" s="10" t="s">
        <v>58</v>
      </c>
      <c r="E79" s="10" t="s">
        <v>68</v>
      </c>
      <c r="F79" s="10" t="s">
        <v>26</v>
      </c>
      <c r="G79" s="10"/>
      <c r="H79" s="23">
        <f>H80</f>
        <v>25000</v>
      </c>
      <c r="I79" s="23">
        <f t="shared" si="20"/>
        <v>13000</v>
      </c>
      <c r="J79" s="23">
        <f t="shared" si="20"/>
        <v>0</v>
      </c>
      <c r="K79" s="8"/>
    </row>
    <row r="80" spans="1:11" outlineLevel="7">
      <c r="A80" s="43" t="s">
        <v>198</v>
      </c>
      <c r="B80" s="10" t="s">
        <v>8</v>
      </c>
      <c r="C80" s="10" t="s">
        <v>13</v>
      </c>
      <c r="D80" s="10" t="s">
        <v>58</v>
      </c>
      <c r="E80" s="10" t="s">
        <v>68</v>
      </c>
      <c r="F80" s="34" t="s">
        <v>26</v>
      </c>
      <c r="G80" s="34" t="s">
        <v>32</v>
      </c>
      <c r="H80" s="23">
        <v>25000</v>
      </c>
      <c r="I80" s="23">
        <v>13000</v>
      </c>
      <c r="J80" s="23">
        <v>0</v>
      </c>
      <c r="K80" s="8"/>
    </row>
    <row r="81" spans="1:11" ht="51" outlineLevel="4">
      <c r="A81" s="13" t="s">
        <v>69</v>
      </c>
      <c r="B81" s="14" t="s">
        <v>8</v>
      </c>
      <c r="C81" s="14" t="s">
        <v>13</v>
      </c>
      <c r="D81" s="14" t="s">
        <v>58</v>
      </c>
      <c r="E81" s="14" t="s">
        <v>70</v>
      </c>
      <c r="F81" s="10" t="s">
        <v>11</v>
      </c>
      <c r="G81" s="10"/>
      <c r="H81" s="23">
        <f>H82</f>
        <v>259000</v>
      </c>
      <c r="I81" s="23">
        <f t="shared" ref="I81:J82" si="21">I82</f>
        <v>10000</v>
      </c>
      <c r="J81" s="23">
        <f t="shared" si="21"/>
        <v>10000</v>
      </c>
      <c r="K81" s="8"/>
    </row>
    <row r="82" spans="1:11" ht="38.25" outlineLevel="5">
      <c r="A82" s="43" t="s">
        <v>23</v>
      </c>
      <c r="B82" s="10" t="s">
        <v>8</v>
      </c>
      <c r="C82" s="10" t="s">
        <v>13</v>
      </c>
      <c r="D82" s="10" t="s">
        <v>58</v>
      </c>
      <c r="E82" s="10" t="s">
        <v>70</v>
      </c>
      <c r="F82" s="10" t="s">
        <v>24</v>
      </c>
      <c r="G82" s="10"/>
      <c r="H82" s="23">
        <f>H83</f>
        <v>259000</v>
      </c>
      <c r="I82" s="23">
        <f t="shared" si="21"/>
        <v>10000</v>
      </c>
      <c r="J82" s="23">
        <f t="shared" si="21"/>
        <v>10000</v>
      </c>
      <c r="K82" s="8"/>
    </row>
    <row r="83" spans="1:11" ht="25.5" outlineLevel="5">
      <c r="A83" s="43" t="s">
        <v>175</v>
      </c>
      <c r="B83" s="10">
        <v>801</v>
      </c>
      <c r="C83" s="46" t="s">
        <v>13</v>
      </c>
      <c r="D83" s="10">
        <v>13</v>
      </c>
      <c r="E83" s="10">
        <v>3190040020</v>
      </c>
      <c r="F83" s="10">
        <v>244</v>
      </c>
      <c r="G83" s="10"/>
      <c r="H83" s="23">
        <f>H84+H85+H86</f>
        <v>259000</v>
      </c>
      <c r="I83" s="23">
        <f t="shared" ref="I83:J83" si="22">I84+I85+I86</f>
        <v>10000</v>
      </c>
      <c r="J83" s="23">
        <f t="shared" si="22"/>
        <v>10000</v>
      </c>
      <c r="K83" s="8"/>
    </row>
    <row r="84" spans="1:11" ht="25.5" outlineLevel="6">
      <c r="A84" s="44" t="s">
        <v>176</v>
      </c>
      <c r="B84" s="34" t="s">
        <v>8</v>
      </c>
      <c r="C84" s="34" t="s">
        <v>13</v>
      </c>
      <c r="D84" s="34" t="s">
        <v>58</v>
      </c>
      <c r="E84" s="34" t="s">
        <v>70</v>
      </c>
      <c r="F84" s="34" t="s">
        <v>26</v>
      </c>
      <c r="G84" s="34" t="s">
        <v>169</v>
      </c>
      <c r="H84" s="42">
        <v>100000</v>
      </c>
      <c r="I84" s="42">
        <v>0</v>
      </c>
      <c r="J84" s="42">
        <v>0</v>
      </c>
      <c r="K84" s="8"/>
    </row>
    <row r="85" spans="1:11" ht="25.5" outlineLevel="7">
      <c r="A85" s="44" t="s">
        <v>193</v>
      </c>
      <c r="B85" s="34" t="s">
        <v>8</v>
      </c>
      <c r="C85" s="34" t="s">
        <v>13</v>
      </c>
      <c r="D85" s="34" t="s">
        <v>58</v>
      </c>
      <c r="E85" s="34" t="s">
        <v>70</v>
      </c>
      <c r="F85" s="34" t="s">
        <v>26</v>
      </c>
      <c r="G85" s="34" t="s">
        <v>30</v>
      </c>
      <c r="H85" s="42">
        <v>79000</v>
      </c>
      <c r="I85" s="42">
        <v>5000</v>
      </c>
      <c r="J85" s="42">
        <v>5000</v>
      </c>
      <c r="K85" s="8"/>
    </row>
    <row r="86" spans="1:11" outlineLevel="7">
      <c r="A86" s="44" t="s">
        <v>198</v>
      </c>
      <c r="B86" s="34" t="s">
        <v>8</v>
      </c>
      <c r="C86" s="34" t="s">
        <v>13</v>
      </c>
      <c r="D86" s="34" t="s">
        <v>58</v>
      </c>
      <c r="E86" s="34" t="s">
        <v>70</v>
      </c>
      <c r="F86" s="34" t="s">
        <v>26</v>
      </c>
      <c r="G86" s="34" t="s">
        <v>32</v>
      </c>
      <c r="H86" s="42">
        <v>80000</v>
      </c>
      <c r="I86" s="42">
        <v>5000</v>
      </c>
      <c r="J86" s="42">
        <v>5000</v>
      </c>
      <c r="K86" s="8"/>
    </row>
    <row r="87" spans="1:11" outlineLevel="2">
      <c r="A87" s="51" t="s">
        <v>71</v>
      </c>
      <c r="B87" s="11" t="s">
        <v>8</v>
      </c>
      <c r="C87" s="11" t="s">
        <v>15</v>
      </c>
      <c r="D87" s="11" t="s">
        <v>9</v>
      </c>
      <c r="E87" s="11" t="s">
        <v>10</v>
      </c>
      <c r="F87" s="11" t="s">
        <v>11</v>
      </c>
      <c r="G87" s="11"/>
      <c r="H87" s="2">
        <f>H88</f>
        <v>164890</v>
      </c>
      <c r="I87" s="2">
        <f t="shared" ref="I87:J88" si="23">I88</f>
        <v>179800</v>
      </c>
      <c r="J87" s="2">
        <f t="shared" si="23"/>
        <v>186040</v>
      </c>
      <c r="K87" s="8"/>
    </row>
    <row r="88" spans="1:11" ht="25.5" outlineLevel="3">
      <c r="A88" s="48" t="s">
        <v>72</v>
      </c>
      <c r="B88" s="25" t="s">
        <v>8</v>
      </c>
      <c r="C88" s="25" t="s">
        <v>15</v>
      </c>
      <c r="D88" s="25" t="s">
        <v>73</v>
      </c>
      <c r="E88" s="25" t="s">
        <v>10</v>
      </c>
      <c r="F88" s="25" t="s">
        <v>11</v>
      </c>
      <c r="G88" s="25"/>
      <c r="H88" s="24">
        <f>H89</f>
        <v>164890</v>
      </c>
      <c r="I88" s="24">
        <f t="shared" si="23"/>
        <v>179800</v>
      </c>
      <c r="J88" s="24">
        <f t="shared" si="23"/>
        <v>186040</v>
      </c>
      <c r="K88" s="8"/>
    </row>
    <row r="89" spans="1:11" ht="51" outlineLevel="4">
      <c r="A89" s="13" t="s">
        <v>170</v>
      </c>
      <c r="B89" s="14" t="s">
        <v>8</v>
      </c>
      <c r="C89" s="14" t="s">
        <v>15</v>
      </c>
      <c r="D89" s="14" t="s">
        <v>73</v>
      </c>
      <c r="E89" s="14" t="s">
        <v>74</v>
      </c>
      <c r="F89" s="10" t="s">
        <v>11</v>
      </c>
      <c r="G89" s="10"/>
      <c r="H89" s="23">
        <f>H90</f>
        <v>164890</v>
      </c>
      <c r="I89" s="23">
        <f>I90</f>
        <v>179800</v>
      </c>
      <c r="J89" s="23">
        <f>J90</f>
        <v>186040</v>
      </c>
      <c r="K89" s="8"/>
    </row>
    <row r="90" spans="1:11" ht="89.25" outlineLevel="5">
      <c r="A90" s="43" t="s">
        <v>17</v>
      </c>
      <c r="B90" s="10" t="s">
        <v>8</v>
      </c>
      <c r="C90" s="10" t="s">
        <v>15</v>
      </c>
      <c r="D90" s="10" t="s">
        <v>73</v>
      </c>
      <c r="E90" s="10" t="s">
        <v>74</v>
      </c>
      <c r="F90" s="10" t="s">
        <v>18</v>
      </c>
      <c r="G90" s="10"/>
      <c r="H90" s="23">
        <f>H92+H94</f>
        <v>164890</v>
      </c>
      <c r="I90" s="23">
        <f t="shared" ref="I90:J90" si="24">I92+I94</f>
        <v>179800</v>
      </c>
      <c r="J90" s="23">
        <f t="shared" si="24"/>
        <v>186040</v>
      </c>
      <c r="K90" s="8"/>
    </row>
    <row r="91" spans="1:11" ht="51" outlineLevel="6">
      <c r="A91" s="52" t="s">
        <v>165</v>
      </c>
      <c r="B91" s="81" t="s">
        <v>8</v>
      </c>
      <c r="C91" s="81" t="s">
        <v>15</v>
      </c>
      <c r="D91" s="81" t="s">
        <v>73</v>
      </c>
      <c r="E91" s="81" t="s">
        <v>74</v>
      </c>
      <c r="F91" s="81" t="s">
        <v>19</v>
      </c>
      <c r="G91" s="10"/>
      <c r="H91" s="23">
        <f>H92</f>
        <v>126643.6</v>
      </c>
      <c r="I91" s="23">
        <v>125500</v>
      </c>
      <c r="J91" s="23">
        <v>129850</v>
      </c>
      <c r="K91" s="8"/>
    </row>
    <row r="92" spans="1:11" ht="51" outlineLevel="6">
      <c r="A92" s="43" t="s">
        <v>165</v>
      </c>
      <c r="B92" s="10" t="s">
        <v>8</v>
      </c>
      <c r="C92" s="10" t="s">
        <v>15</v>
      </c>
      <c r="D92" s="10" t="s">
        <v>73</v>
      </c>
      <c r="E92" s="10" t="s">
        <v>74</v>
      </c>
      <c r="F92" s="10" t="s">
        <v>19</v>
      </c>
      <c r="G92" s="10" t="s">
        <v>151</v>
      </c>
      <c r="H92" s="23">
        <v>126643.6</v>
      </c>
      <c r="I92" s="23">
        <v>125500</v>
      </c>
      <c r="J92" s="23">
        <v>129850</v>
      </c>
      <c r="K92" s="8"/>
    </row>
    <row r="93" spans="1:11" ht="76.5" outlineLevel="6">
      <c r="A93" s="52" t="s">
        <v>166</v>
      </c>
      <c r="B93" s="81" t="s">
        <v>8</v>
      </c>
      <c r="C93" s="81" t="s">
        <v>15</v>
      </c>
      <c r="D93" s="81" t="s">
        <v>73</v>
      </c>
      <c r="E93" s="81" t="s">
        <v>74</v>
      </c>
      <c r="F93" s="81" t="s">
        <v>20</v>
      </c>
      <c r="G93" s="10"/>
      <c r="H93" s="23">
        <f>H94</f>
        <v>38246.400000000001</v>
      </c>
      <c r="I93" s="23">
        <v>54300</v>
      </c>
      <c r="J93" s="23">
        <v>56190</v>
      </c>
      <c r="K93" s="8"/>
    </row>
    <row r="94" spans="1:11" ht="76.5" outlineLevel="6">
      <c r="A94" s="43" t="s">
        <v>166</v>
      </c>
      <c r="B94" s="10" t="s">
        <v>8</v>
      </c>
      <c r="C94" s="10" t="s">
        <v>15</v>
      </c>
      <c r="D94" s="10" t="s">
        <v>73</v>
      </c>
      <c r="E94" s="10" t="s">
        <v>74</v>
      </c>
      <c r="F94" s="10" t="s">
        <v>20</v>
      </c>
      <c r="G94" s="10" t="s">
        <v>151</v>
      </c>
      <c r="H94" s="23">
        <v>38246.400000000001</v>
      </c>
      <c r="I94" s="23">
        <v>54300</v>
      </c>
      <c r="J94" s="23">
        <v>56190</v>
      </c>
      <c r="K94" s="8"/>
    </row>
    <row r="95" spans="1:11" ht="38.25" outlineLevel="2">
      <c r="A95" s="51" t="s">
        <v>75</v>
      </c>
      <c r="B95" s="11" t="s">
        <v>8</v>
      </c>
      <c r="C95" s="11" t="s">
        <v>73</v>
      </c>
      <c r="D95" s="11" t="s">
        <v>9</v>
      </c>
      <c r="E95" s="11" t="s">
        <v>10</v>
      </c>
      <c r="F95" s="11" t="s">
        <v>11</v>
      </c>
      <c r="G95" s="11"/>
      <c r="H95" s="2">
        <f>H96</f>
        <v>65000</v>
      </c>
      <c r="I95" s="2">
        <f t="shared" ref="I95:J95" si="25">I96</f>
        <v>50000</v>
      </c>
      <c r="J95" s="2">
        <f t="shared" si="25"/>
        <v>50000</v>
      </c>
      <c r="K95" s="8"/>
    </row>
    <row r="96" spans="1:11" ht="51" outlineLevel="3">
      <c r="A96" s="48" t="s">
        <v>76</v>
      </c>
      <c r="B96" s="25" t="s">
        <v>8</v>
      </c>
      <c r="C96" s="25" t="s">
        <v>73</v>
      </c>
      <c r="D96" s="25" t="s">
        <v>77</v>
      </c>
      <c r="E96" s="25" t="s">
        <v>10</v>
      </c>
      <c r="F96" s="25" t="s">
        <v>11</v>
      </c>
      <c r="G96" s="25"/>
      <c r="H96" s="24">
        <f>H97+H101+H105</f>
        <v>65000</v>
      </c>
      <c r="I96" s="24">
        <f t="shared" ref="I96:J96" si="26">I97+I101+I105</f>
        <v>50000</v>
      </c>
      <c r="J96" s="24">
        <f t="shared" si="26"/>
        <v>50000</v>
      </c>
      <c r="K96" s="8"/>
    </row>
    <row r="97" spans="1:11" ht="51" outlineLevel="4">
      <c r="A97" s="13" t="s">
        <v>78</v>
      </c>
      <c r="B97" s="14" t="s">
        <v>8</v>
      </c>
      <c r="C97" s="14" t="s">
        <v>73</v>
      </c>
      <c r="D97" s="14" t="s">
        <v>77</v>
      </c>
      <c r="E97" s="14" t="s">
        <v>79</v>
      </c>
      <c r="F97" s="10" t="s">
        <v>11</v>
      </c>
      <c r="G97" s="10"/>
      <c r="H97" s="23">
        <f>H98</f>
        <v>30000</v>
      </c>
      <c r="I97" s="23">
        <f t="shared" ref="I97:J99" si="27">I98</f>
        <v>30000</v>
      </c>
      <c r="J97" s="23">
        <f t="shared" si="27"/>
        <v>30000</v>
      </c>
      <c r="K97" s="8"/>
    </row>
    <row r="98" spans="1:11" ht="38.25" outlineLevel="5">
      <c r="A98" s="43" t="s">
        <v>23</v>
      </c>
      <c r="B98" s="10" t="s">
        <v>8</v>
      </c>
      <c r="C98" s="10" t="s">
        <v>73</v>
      </c>
      <c r="D98" s="10" t="s">
        <v>77</v>
      </c>
      <c r="E98" s="10" t="s">
        <v>79</v>
      </c>
      <c r="F98" s="10" t="s">
        <v>24</v>
      </c>
      <c r="G98" s="10"/>
      <c r="H98" s="23">
        <f>H99</f>
        <v>30000</v>
      </c>
      <c r="I98" s="23">
        <f t="shared" si="27"/>
        <v>30000</v>
      </c>
      <c r="J98" s="23">
        <f t="shared" si="27"/>
        <v>30000</v>
      </c>
      <c r="K98" s="8"/>
    </row>
    <row r="99" spans="1:11" ht="25.5" outlineLevel="6">
      <c r="A99" s="43" t="s">
        <v>25</v>
      </c>
      <c r="B99" s="10" t="s">
        <v>8</v>
      </c>
      <c r="C99" s="10" t="s">
        <v>73</v>
      </c>
      <c r="D99" s="10" t="s">
        <v>77</v>
      </c>
      <c r="E99" s="10" t="s">
        <v>79</v>
      </c>
      <c r="F99" s="10" t="s">
        <v>26</v>
      </c>
      <c r="G99" s="10"/>
      <c r="H99" s="23">
        <f>H100</f>
        <v>30000</v>
      </c>
      <c r="I99" s="23">
        <f t="shared" si="27"/>
        <v>30000</v>
      </c>
      <c r="J99" s="23">
        <f t="shared" si="27"/>
        <v>30000</v>
      </c>
      <c r="K99" s="8"/>
    </row>
    <row r="100" spans="1:11" ht="25.5" outlineLevel="7">
      <c r="A100" s="43" t="s">
        <v>193</v>
      </c>
      <c r="B100" s="10" t="s">
        <v>8</v>
      </c>
      <c r="C100" s="10" t="s">
        <v>73</v>
      </c>
      <c r="D100" s="10" t="s">
        <v>77</v>
      </c>
      <c r="E100" s="10" t="s">
        <v>79</v>
      </c>
      <c r="F100" s="10" t="s">
        <v>26</v>
      </c>
      <c r="G100" s="10" t="s">
        <v>30</v>
      </c>
      <c r="H100" s="23">
        <v>30000</v>
      </c>
      <c r="I100" s="23">
        <v>30000</v>
      </c>
      <c r="J100" s="23">
        <v>30000</v>
      </c>
      <c r="K100" s="8"/>
    </row>
    <row r="101" spans="1:11" ht="38.25" outlineLevel="4">
      <c r="A101" s="13" t="s">
        <v>152</v>
      </c>
      <c r="B101" s="14" t="s">
        <v>8</v>
      </c>
      <c r="C101" s="14" t="s">
        <v>73</v>
      </c>
      <c r="D101" s="14" t="s">
        <v>77</v>
      </c>
      <c r="E101" s="14" t="s">
        <v>80</v>
      </c>
      <c r="F101" s="10" t="s">
        <v>11</v>
      </c>
      <c r="G101" s="10"/>
      <c r="H101" s="23">
        <f>H102</f>
        <v>20000</v>
      </c>
      <c r="I101" s="23">
        <f t="shared" ref="I101:J103" si="28">I102</f>
        <v>10000</v>
      </c>
      <c r="J101" s="23">
        <f t="shared" si="28"/>
        <v>10000</v>
      </c>
      <c r="K101" s="8"/>
    </row>
    <row r="102" spans="1:11" ht="38.25" outlineLevel="5">
      <c r="A102" s="43" t="s">
        <v>23</v>
      </c>
      <c r="B102" s="10" t="s">
        <v>8</v>
      </c>
      <c r="C102" s="10" t="s">
        <v>73</v>
      </c>
      <c r="D102" s="10" t="s">
        <v>77</v>
      </c>
      <c r="E102" s="10" t="s">
        <v>80</v>
      </c>
      <c r="F102" s="10" t="s">
        <v>24</v>
      </c>
      <c r="G102" s="10"/>
      <c r="H102" s="23">
        <f>H103</f>
        <v>20000</v>
      </c>
      <c r="I102" s="23">
        <f t="shared" si="28"/>
        <v>10000</v>
      </c>
      <c r="J102" s="23">
        <f t="shared" si="28"/>
        <v>10000</v>
      </c>
      <c r="K102" s="8"/>
    </row>
    <row r="103" spans="1:11" ht="25.5" outlineLevel="6">
      <c r="A103" s="43" t="s">
        <v>25</v>
      </c>
      <c r="B103" s="10" t="s">
        <v>8</v>
      </c>
      <c r="C103" s="10" t="s">
        <v>73</v>
      </c>
      <c r="D103" s="10" t="s">
        <v>77</v>
      </c>
      <c r="E103" s="10" t="s">
        <v>80</v>
      </c>
      <c r="F103" s="10" t="s">
        <v>26</v>
      </c>
      <c r="G103" s="10"/>
      <c r="H103" s="23">
        <f>H104</f>
        <v>20000</v>
      </c>
      <c r="I103" s="23">
        <f t="shared" si="28"/>
        <v>10000</v>
      </c>
      <c r="J103" s="23">
        <f t="shared" si="28"/>
        <v>10000</v>
      </c>
      <c r="K103" s="8"/>
    </row>
    <row r="104" spans="1:11" ht="25.5" outlineLevel="7">
      <c r="A104" s="43" t="s">
        <v>193</v>
      </c>
      <c r="B104" s="10" t="s">
        <v>8</v>
      </c>
      <c r="C104" s="10" t="s">
        <v>73</v>
      </c>
      <c r="D104" s="10" t="s">
        <v>77</v>
      </c>
      <c r="E104" s="10" t="s">
        <v>80</v>
      </c>
      <c r="F104" s="10" t="s">
        <v>26</v>
      </c>
      <c r="G104" s="10" t="s">
        <v>30</v>
      </c>
      <c r="H104" s="23">
        <v>20000</v>
      </c>
      <c r="I104" s="23">
        <v>10000</v>
      </c>
      <c r="J104" s="23">
        <v>10000</v>
      </c>
      <c r="K104" s="8"/>
    </row>
    <row r="105" spans="1:11" ht="63.75" outlineLevel="4">
      <c r="A105" s="13" t="s">
        <v>81</v>
      </c>
      <c r="B105" s="14" t="s">
        <v>8</v>
      </c>
      <c r="C105" s="14" t="s">
        <v>73</v>
      </c>
      <c r="D105" s="14" t="s">
        <v>77</v>
      </c>
      <c r="E105" s="14" t="s">
        <v>82</v>
      </c>
      <c r="F105" s="10" t="s">
        <v>11</v>
      </c>
      <c r="G105" s="10"/>
      <c r="H105" s="23">
        <f>H106</f>
        <v>15000</v>
      </c>
      <c r="I105" s="23">
        <f t="shared" ref="I105:J107" si="29">I106</f>
        <v>10000</v>
      </c>
      <c r="J105" s="23">
        <f t="shared" si="29"/>
        <v>10000</v>
      </c>
      <c r="K105" s="8"/>
    </row>
    <row r="106" spans="1:11" ht="38.25" outlineLevel="5">
      <c r="A106" s="43" t="s">
        <v>23</v>
      </c>
      <c r="B106" s="10" t="s">
        <v>8</v>
      </c>
      <c r="C106" s="10" t="s">
        <v>73</v>
      </c>
      <c r="D106" s="10" t="s">
        <v>77</v>
      </c>
      <c r="E106" s="10" t="s">
        <v>82</v>
      </c>
      <c r="F106" s="10" t="s">
        <v>24</v>
      </c>
      <c r="G106" s="10"/>
      <c r="H106" s="23">
        <f>H107</f>
        <v>15000</v>
      </c>
      <c r="I106" s="23">
        <f t="shared" si="29"/>
        <v>10000</v>
      </c>
      <c r="J106" s="23">
        <f t="shared" si="29"/>
        <v>10000</v>
      </c>
      <c r="K106" s="8"/>
    </row>
    <row r="107" spans="1:11" ht="25.5" outlineLevel="6">
      <c r="A107" s="43" t="s">
        <v>25</v>
      </c>
      <c r="B107" s="10" t="s">
        <v>8</v>
      </c>
      <c r="C107" s="10" t="s">
        <v>73</v>
      </c>
      <c r="D107" s="10" t="s">
        <v>77</v>
      </c>
      <c r="E107" s="10" t="s">
        <v>82</v>
      </c>
      <c r="F107" s="10" t="s">
        <v>26</v>
      </c>
      <c r="G107" s="10"/>
      <c r="H107" s="23">
        <f>H108</f>
        <v>15000</v>
      </c>
      <c r="I107" s="23">
        <f t="shared" si="29"/>
        <v>10000</v>
      </c>
      <c r="J107" s="23">
        <f t="shared" si="29"/>
        <v>10000</v>
      </c>
      <c r="K107" s="8"/>
    </row>
    <row r="108" spans="1:11" ht="25.5" outlineLevel="7">
      <c r="A108" s="43" t="s">
        <v>193</v>
      </c>
      <c r="B108" s="10" t="s">
        <v>8</v>
      </c>
      <c r="C108" s="10" t="s">
        <v>73</v>
      </c>
      <c r="D108" s="10" t="s">
        <v>77</v>
      </c>
      <c r="E108" s="10" t="s">
        <v>82</v>
      </c>
      <c r="F108" s="10" t="s">
        <v>26</v>
      </c>
      <c r="G108" s="10" t="s">
        <v>30</v>
      </c>
      <c r="H108" s="23">
        <v>15000</v>
      </c>
      <c r="I108" s="23">
        <v>10000</v>
      </c>
      <c r="J108" s="23">
        <v>10000</v>
      </c>
      <c r="K108" s="8"/>
    </row>
    <row r="109" spans="1:11" outlineLevel="2">
      <c r="A109" s="51" t="s">
        <v>83</v>
      </c>
      <c r="B109" s="11" t="s">
        <v>8</v>
      </c>
      <c r="C109" s="11" t="s">
        <v>21</v>
      </c>
      <c r="D109" s="11" t="s">
        <v>9</v>
      </c>
      <c r="E109" s="11" t="s">
        <v>10</v>
      </c>
      <c r="F109" s="11" t="s">
        <v>11</v>
      </c>
      <c r="G109" s="11"/>
      <c r="H109" s="2">
        <f>H110</f>
        <v>1064007</v>
      </c>
      <c r="I109" s="2">
        <f t="shared" ref="I109:J109" si="30">I110</f>
        <v>1064007</v>
      </c>
      <c r="J109" s="2">
        <f t="shared" si="30"/>
        <v>1064007</v>
      </c>
      <c r="K109" s="8"/>
    </row>
    <row r="110" spans="1:11" ht="25.5" outlineLevel="3">
      <c r="A110" s="48" t="s">
        <v>84</v>
      </c>
      <c r="B110" s="25" t="s">
        <v>8</v>
      </c>
      <c r="C110" s="25" t="s">
        <v>21</v>
      </c>
      <c r="D110" s="25" t="s">
        <v>85</v>
      </c>
      <c r="E110" s="25" t="s">
        <v>10</v>
      </c>
      <c r="F110" s="25" t="s">
        <v>11</v>
      </c>
      <c r="G110" s="25"/>
      <c r="H110" s="24">
        <f>H111+H115</f>
        <v>1064007</v>
      </c>
      <c r="I110" s="24">
        <f t="shared" ref="I110:J110" si="31">I111+I115</f>
        <v>1064007</v>
      </c>
      <c r="J110" s="24">
        <f t="shared" si="31"/>
        <v>1064007</v>
      </c>
      <c r="K110" s="8"/>
    </row>
    <row r="111" spans="1:11" ht="51" hidden="1" outlineLevel="4">
      <c r="A111" s="40" t="s">
        <v>153</v>
      </c>
      <c r="B111" s="41" t="s">
        <v>8</v>
      </c>
      <c r="C111" s="41" t="s">
        <v>21</v>
      </c>
      <c r="D111" s="41" t="s">
        <v>85</v>
      </c>
      <c r="E111" s="41" t="s">
        <v>86</v>
      </c>
      <c r="F111" s="38" t="s">
        <v>11</v>
      </c>
      <c r="G111" s="38"/>
      <c r="H111" s="39">
        <f>H112</f>
        <v>0</v>
      </c>
      <c r="I111" s="39">
        <f t="shared" ref="I111:J113" si="32">I112</f>
        <v>0</v>
      </c>
      <c r="J111" s="39">
        <f t="shared" si="32"/>
        <v>0</v>
      </c>
      <c r="K111" s="8"/>
    </row>
    <row r="112" spans="1:11" ht="38.25" hidden="1" outlineLevel="5">
      <c r="A112" s="40" t="s">
        <v>23</v>
      </c>
      <c r="B112" s="38" t="s">
        <v>8</v>
      </c>
      <c r="C112" s="38" t="s">
        <v>21</v>
      </c>
      <c r="D112" s="38" t="s">
        <v>85</v>
      </c>
      <c r="E112" s="38" t="s">
        <v>86</v>
      </c>
      <c r="F112" s="38" t="s">
        <v>24</v>
      </c>
      <c r="G112" s="38"/>
      <c r="H112" s="39">
        <f>H113</f>
        <v>0</v>
      </c>
      <c r="I112" s="39">
        <f t="shared" si="32"/>
        <v>0</v>
      </c>
      <c r="J112" s="39">
        <f t="shared" si="32"/>
        <v>0</v>
      </c>
      <c r="K112" s="8"/>
    </row>
    <row r="113" spans="1:11" ht="25.5" hidden="1" outlineLevel="6">
      <c r="A113" s="40" t="s">
        <v>25</v>
      </c>
      <c r="B113" s="38" t="s">
        <v>8</v>
      </c>
      <c r="C113" s="38" t="s">
        <v>21</v>
      </c>
      <c r="D113" s="38" t="s">
        <v>85</v>
      </c>
      <c r="E113" s="38" t="s">
        <v>86</v>
      </c>
      <c r="F113" s="38" t="s">
        <v>26</v>
      </c>
      <c r="G113" s="38"/>
      <c r="H113" s="39">
        <f>H114</f>
        <v>0</v>
      </c>
      <c r="I113" s="39">
        <f t="shared" si="32"/>
        <v>0</v>
      </c>
      <c r="J113" s="39">
        <f t="shared" si="32"/>
        <v>0</v>
      </c>
      <c r="K113" s="8"/>
    </row>
    <row r="114" spans="1:11" ht="25.5" hidden="1" outlineLevel="7">
      <c r="A114" s="40" t="s">
        <v>29</v>
      </c>
      <c r="B114" s="38" t="s">
        <v>8</v>
      </c>
      <c r="C114" s="38" t="s">
        <v>21</v>
      </c>
      <c r="D114" s="38" t="s">
        <v>85</v>
      </c>
      <c r="E114" s="38" t="s">
        <v>86</v>
      </c>
      <c r="F114" s="38" t="s">
        <v>26</v>
      </c>
      <c r="G114" s="38" t="s">
        <v>30</v>
      </c>
      <c r="H114" s="39">
        <v>0</v>
      </c>
      <c r="I114" s="39">
        <v>0</v>
      </c>
      <c r="J114" s="39">
        <v>0</v>
      </c>
      <c r="K114" s="8"/>
    </row>
    <row r="115" spans="1:11" ht="153.75" outlineLevel="4" collapsed="1">
      <c r="A115" s="79" t="s">
        <v>201</v>
      </c>
      <c r="B115" s="14" t="s">
        <v>8</v>
      </c>
      <c r="C115" s="14" t="s">
        <v>21</v>
      </c>
      <c r="D115" s="14" t="s">
        <v>85</v>
      </c>
      <c r="E115" s="14" t="s">
        <v>184</v>
      </c>
      <c r="F115" s="10" t="s">
        <v>11</v>
      </c>
      <c r="G115" s="10"/>
      <c r="H115" s="23">
        <f>H116</f>
        <v>1064007</v>
      </c>
      <c r="I115" s="23">
        <f t="shared" ref="I115:J117" si="33">I116</f>
        <v>1064007</v>
      </c>
      <c r="J115" s="23">
        <f t="shared" si="33"/>
        <v>1064007</v>
      </c>
      <c r="K115" s="8"/>
    </row>
    <row r="116" spans="1:11" ht="38.25" outlineLevel="5">
      <c r="A116" s="43" t="s">
        <v>23</v>
      </c>
      <c r="B116" s="10" t="s">
        <v>8</v>
      </c>
      <c r="C116" s="10" t="s">
        <v>21</v>
      </c>
      <c r="D116" s="10" t="s">
        <v>85</v>
      </c>
      <c r="E116" s="10" t="s">
        <v>184</v>
      </c>
      <c r="F116" s="10" t="s">
        <v>24</v>
      </c>
      <c r="G116" s="10"/>
      <c r="H116" s="23">
        <f>H117</f>
        <v>1064007</v>
      </c>
      <c r="I116" s="23">
        <f t="shared" si="33"/>
        <v>1064007</v>
      </c>
      <c r="J116" s="23">
        <f t="shared" si="33"/>
        <v>1064007</v>
      </c>
      <c r="K116" s="8"/>
    </row>
    <row r="117" spans="1:11" ht="25.5" outlineLevel="6">
      <c r="A117" s="43" t="s">
        <v>25</v>
      </c>
      <c r="B117" s="10" t="s">
        <v>8</v>
      </c>
      <c r="C117" s="10" t="s">
        <v>21</v>
      </c>
      <c r="D117" s="10" t="s">
        <v>85</v>
      </c>
      <c r="E117" s="10" t="s">
        <v>184</v>
      </c>
      <c r="F117" s="10" t="s">
        <v>26</v>
      </c>
      <c r="G117" s="10"/>
      <c r="H117" s="23">
        <f>H118</f>
        <v>1064007</v>
      </c>
      <c r="I117" s="23">
        <f t="shared" si="33"/>
        <v>1064007</v>
      </c>
      <c r="J117" s="23">
        <f t="shared" si="33"/>
        <v>1064007</v>
      </c>
      <c r="K117" s="8"/>
    </row>
    <row r="118" spans="1:11" ht="25.5" outlineLevel="7">
      <c r="A118" s="43" t="s">
        <v>193</v>
      </c>
      <c r="B118" s="10" t="s">
        <v>8</v>
      </c>
      <c r="C118" s="10" t="s">
        <v>21</v>
      </c>
      <c r="D118" s="10" t="s">
        <v>85</v>
      </c>
      <c r="E118" s="10" t="s">
        <v>184</v>
      </c>
      <c r="F118" s="10" t="s">
        <v>26</v>
      </c>
      <c r="G118" s="10" t="s">
        <v>30</v>
      </c>
      <c r="H118" s="23">
        <v>1064007</v>
      </c>
      <c r="I118" s="23">
        <v>1064007</v>
      </c>
      <c r="J118" s="23">
        <v>1064007</v>
      </c>
      <c r="K118" s="8"/>
    </row>
    <row r="119" spans="1:11" ht="25.5" outlineLevel="2">
      <c r="A119" s="51" t="s">
        <v>87</v>
      </c>
      <c r="B119" s="11" t="s">
        <v>8</v>
      </c>
      <c r="C119" s="11" t="s">
        <v>88</v>
      </c>
      <c r="D119" s="11" t="s">
        <v>9</v>
      </c>
      <c r="E119" s="11" t="s">
        <v>10</v>
      </c>
      <c r="F119" s="11" t="s">
        <v>11</v>
      </c>
      <c r="G119" s="11"/>
      <c r="H119" s="2">
        <f>H120+H129</f>
        <v>1134052.4700000002</v>
      </c>
      <c r="I119" s="2">
        <f t="shared" ref="I119:J119" si="34">I120+I129</f>
        <v>395607.81</v>
      </c>
      <c r="J119" s="2">
        <f t="shared" si="34"/>
        <v>255607.81</v>
      </c>
      <c r="K119" s="8"/>
    </row>
    <row r="120" spans="1:11" ht="24.75" customHeight="1" outlineLevel="3">
      <c r="A120" s="48" t="s">
        <v>89</v>
      </c>
      <c r="B120" s="25" t="s">
        <v>8</v>
      </c>
      <c r="C120" s="25" t="s">
        <v>88</v>
      </c>
      <c r="D120" s="25" t="s">
        <v>15</v>
      </c>
      <c r="E120" s="25" t="s">
        <v>10</v>
      </c>
      <c r="F120" s="25" t="s">
        <v>11</v>
      </c>
      <c r="G120" s="25"/>
      <c r="H120" s="24">
        <f>H121+H125</f>
        <v>281578.66000000003</v>
      </c>
      <c r="I120" s="24">
        <f t="shared" ref="I120:J120" si="35">I121+I125</f>
        <v>123134</v>
      </c>
      <c r="J120" s="24">
        <f t="shared" si="35"/>
        <v>123134</v>
      </c>
      <c r="K120" s="8"/>
    </row>
    <row r="121" spans="1:11" ht="38.25" outlineLevel="4">
      <c r="A121" s="13" t="s">
        <v>154</v>
      </c>
      <c r="B121" s="14" t="s">
        <v>8</v>
      </c>
      <c r="C121" s="14" t="s">
        <v>88</v>
      </c>
      <c r="D121" s="14" t="s">
        <v>15</v>
      </c>
      <c r="E121" s="14" t="s">
        <v>90</v>
      </c>
      <c r="F121" s="10" t="s">
        <v>11</v>
      </c>
      <c r="G121" s="10"/>
      <c r="H121" s="23">
        <f>H122</f>
        <v>158444.66</v>
      </c>
      <c r="I121" s="23">
        <f t="shared" ref="I121:J123" si="36">I122</f>
        <v>0</v>
      </c>
      <c r="J121" s="23">
        <f t="shared" si="36"/>
        <v>0</v>
      </c>
      <c r="K121" s="8"/>
    </row>
    <row r="122" spans="1:11" ht="38.25" outlineLevel="5">
      <c r="A122" s="43" t="s">
        <v>23</v>
      </c>
      <c r="B122" s="10" t="s">
        <v>8</v>
      </c>
      <c r="C122" s="10" t="s">
        <v>88</v>
      </c>
      <c r="D122" s="10" t="s">
        <v>15</v>
      </c>
      <c r="E122" s="10" t="s">
        <v>90</v>
      </c>
      <c r="F122" s="10" t="s">
        <v>24</v>
      </c>
      <c r="G122" s="10"/>
      <c r="H122" s="23">
        <f>H123</f>
        <v>158444.66</v>
      </c>
      <c r="I122" s="23">
        <f t="shared" si="36"/>
        <v>0</v>
      </c>
      <c r="J122" s="23">
        <f t="shared" si="36"/>
        <v>0</v>
      </c>
      <c r="K122" s="8"/>
    </row>
    <row r="123" spans="1:11" ht="25.5" outlineLevel="6">
      <c r="A123" s="43" t="s">
        <v>25</v>
      </c>
      <c r="B123" s="10" t="s">
        <v>8</v>
      </c>
      <c r="C123" s="10" t="s">
        <v>88</v>
      </c>
      <c r="D123" s="10" t="s">
        <v>15</v>
      </c>
      <c r="E123" s="10" t="s">
        <v>90</v>
      </c>
      <c r="F123" s="10" t="s">
        <v>26</v>
      </c>
      <c r="G123" s="10"/>
      <c r="H123" s="23">
        <f>H124</f>
        <v>158444.66</v>
      </c>
      <c r="I123" s="23">
        <f t="shared" si="36"/>
        <v>0</v>
      </c>
      <c r="J123" s="23">
        <f t="shared" si="36"/>
        <v>0</v>
      </c>
      <c r="K123" s="8"/>
    </row>
    <row r="124" spans="1:11" ht="25.5" outlineLevel="7">
      <c r="A124" s="43" t="s">
        <v>193</v>
      </c>
      <c r="B124" s="10" t="s">
        <v>8</v>
      </c>
      <c r="C124" s="10" t="s">
        <v>88</v>
      </c>
      <c r="D124" s="10" t="s">
        <v>15</v>
      </c>
      <c r="E124" s="10" t="s">
        <v>90</v>
      </c>
      <c r="F124" s="10" t="s">
        <v>26</v>
      </c>
      <c r="G124" s="10" t="s">
        <v>30</v>
      </c>
      <c r="H124" s="23">
        <v>158444.66</v>
      </c>
      <c r="I124" s="23">
        <v>0</v>
      </c>
      <c r="J124" s="23">
        <v>0</v>
      </c>
      <c r="K124" s="8"/>
    </row>
    <row r="125" spans="1:11" ht="51" outlineLevel="4">
      <c r="A125" s="13" t="s">
        <v>155</v>
      </c>
      <c r="B125" s="14" t="s">
        <v>8</v>
      </c>
      <c r="C125" s="14" t="s">
        <v>88</v>
      </c>
      <c r="D125" s="14" t="s">
        <v>15</v>
      </c>
      <c r="E125" s="14" t="s">
        <v>91</v>
      </c>
      <c r="F125" s="10" t="s">
        <v>11</v>
      </c>
      <c r="G125" s="10"/>
      <c r="H125" s="23">
        <f>H126</f>
        <v>123134</v>
      </c>
      <c r="I125" s="23">
        <f t="shared" ref="I125:J127" si="37">I126</f>
        <v>123134</v>
      </c>
      <c r="J125" s="23">
        <f t="shared" si="37"/>
        <v>123134</v>
      </c>
      <c r="K125" s="8"/>
    </row>
    <row r="126" spans="1:11" ht="38.25" outlineLevel="5">
      <c r="A126" s="43" t="s">
        <v>23</v>
      </c>
      <c r="B126" s="10" t="s">
        <v>8</v>
      </c>
      <c r="C126" s="10" t="s">
        <v>88</v>
      </c>
      <c r="D126" s="10" t="s">
        <v>15</v>
      </c>
      <c r="E126" s="10" t="s">
        <v>91</v>
      </c>
      <c r="F126" s="10" t="s">
        <v>24</v>
      </c>
      <c r="G126" s="10"/>
      <c r="H126" s="23">
        <f>H127</f>
        <v>123134</v>
      </c>
      <c r="I126" s="23">
        <f t="shared" si="37"/>
        <v>123134</v>
      </c>
      <c r="J126" s="23">
        <f t="shared" si="37"/>
        <v>123134</v>
      </c>
      <c r="K126" s="8"/>
    </row>
    <row r="127" spans="1:11" ht="25.5" outlineLevel="6">
      <c r="A127" s="43" t="s">
        <v>25</v>
      </c>
      <c r="B127" s="10" t="s">
        <v>8</v>
      </c>
      <c r="C127" s="10" t="s">
        <v>88</v>
      </c>
      <c r="D127" s="10" t="s">
        <v>15</v>
      </c>
      <c r="E127" s="10" t="s">
        <v>91</v>
      </c>
      <c r="F127" s="10" t="s">
        <v>26</v>
      </c>
      <c r="G127" s="10"/>
      <c r="H127" s="23">
        <f>H128</f>
        <v>123134</v>
      </c>
      <c r="I127" s="23">
        <f t="shared" si="37"/>
        <v>123134</v>
      </c>
      <c r="J127" s="23">
        <f t="shared" si="37"/>
        <v>123134</v>
      </c>
      <c r="K127" s="8"/>
    </row>
    <row r="128" spans="1:11" ht="25.5" outlineLevel="7">
      <c r="A128" s="43" t="s">
        <v>193</v>
      </c>
      <c r="B128" s="10" t="s">
        <v>8</v>
      </c>
      <c r="C128" s="10" t="s">
        <v>88</v>
      </c>
      <c r="D128" s="10" t="s">
        <v>15</v>
      </c>
      <c r="E128" s="10" t="s">
        <v>91</v>
      </c>
      <c r="F128" s="34" t="s">
        <v>26</v>
      </c>
      <c r="G128" s="34" t="s">
        <v>30</v>
      </c>
      <c r="H128" s="23">
        <v>123134</v>
      </c>
      <c r="I128" s="23">
        <v>123134</v>
      </c>
      <c r="J128" s="23">
        <v>123134</v>
      </c>
      <c r="K128" s="8"/>
    </row>
    <row r="129" spans="1:11" ht="24" customHeight="1" outlineLevel="3">
      <c r="A129" s="48" t="s">
        <v>92</v>
      </c>
      <c r="B129" s="25" t="s">
        <v>8</v>
      </c>
      <c r="C129" s="25" t="s">
        <v>88</v>
      </c>
      <c r="D129" s="25" t="s">
        <v>73</v>
      </c>
      <c r="E129" s="25" t="s">
        <v>10</v>
      </c>
      <c r="F129" s="25" t="s">
        <v>11</v>
      </c>
      <c r="G129" s="25"/>
      <c r="H129" s="24">
        <f>H130+H141+H145+H137</f>
        <v>852473.81</v>
      </c>
      <c r="I129" s="24">
        <f>I130+I141+I145</f>
        <v>272473.81</v>
      </c>
      <c r="J129" s="24">
        <f>J130+J141+J145</f>
        <v>132473.81</v>
      </c>
      <c r="K129" s="8"/>
    </row>
    <row r="130" spans="1:11" ht="25.5" outlineLevel="4">
      <c r="A130" s="13" t="s">
        <v>156</v>
      </c>
      <c r="B130" s="14" t="s">
        <v>8</v>
      </c>
      <c r="C130" s="14" t="s">
        <v>88</v>
      </c>
      <c r="D130" s="14" t="s">
        <v>73</v>
      </c>
      <c r="E130" s="14" t="s">
        <v>93</v>
      </c>
      <c r="F130" s="10" t="s">
        <v>11</v>
      </c>
      <c r="G130" s="10"/>
      <c r="H130" s="23">
        <f>H131</f>
        <v>670000</v>
      </c>
      <c r="I130" s="23">
        <f t="shared" ref="I130:J130" si="38">I131</f>
        <v>190000</v>
      </c>
      <c r="J130" s="23">
        <f t="shared" si="38"/>
        <v>50000</v>
      </c>
      <c r="K130" s="8"/>
    </row>
    <row r="131" spans="1:11" ht="38.25" outlineLevel="5">
      <c r="A131" s="43" t="s">
        <v>23</v>
      </c>
      <c r="B131" s="10" t="s">
        <v>8</v>
      </c>
      <c r="C131" s="10" t="s">
        <v>88</v>
      </c>
      <c r="D131" s="10" t="s">
        <v>73</v>
      </c>
      <c r="E131" s="10" t="s">
        <v>93</v>
      </c>
      <c r="F131" s="10" t="s">
        <v>24</v>
      </c>
      <c r="G131" s="10"/>
      <c r="H131" s="23">
        <f>H132+H135</f>
        <v>670000</v>
      </c>
      <c r="I131" s="23">
        <f>I132+I135</f>
        <v>190000</v>
      </c>
      <c r="J131" s="23">
        <f>J132+J135</f>
        <v>50000</v>
      </c>
      <c r="K131" s="8"/>
    </row>
    <row r="132" spans="1:11" ht="25.5" outlineLevel="6">
      <c r="A132" s="43" t="s">
        <v>25</v>
      </c>
      <c r="B132" s="10" t="s">
        <v>8</v>
      </c>
      <c r="C132" s="10" t="s">
        <v>88</v>
      </c>
      <c r="D132" s="10" t="s">
        <v>73</v>
      </c>
      <c r="E132" s="10" t="s">
        <v>93</v>
      </c>
      <c r="F132" s="10" t="s">
        <v>26</v>
      </c>
      <c r="G132" s="10"/>
      <c r="H132" s="23">
        <f>H133+H134</f>
        <v>393000</v>
      </c>
      <c r="I132" s="23">
        <f t="shared" ref="I132:J132" si="39">I133+I134</f>
        <v>0</v>
      </c>
      <c r="J132" s="23">
        <f t="shared" si="39"/>
        <v>0</v>
      </c>
      <c r="K132" s="8"/>
    </row>
    <row r="133" spans="1:11" ht="25.5" outlineLevel="7">
      <c r="A133" s="43" t="s">
        <v>193</v>
      </c>
      <c r="B133" s="10" t="s">
        <v>8</v>
      </c>
      <c r="C133" s="10" t="s">
        <v>88</v>
      </c>
      <c r="D133" s="10" t="s">
        <v>73</v>
      </c>
      <c r="E133" s="10" t="s">
        <v>93</v>
      </c>
      <c r="F133" s="34" t="s">
        <v>26</v>
      </c>
      <c r="G133" s="34" t="s">
        <v>30</v>
      </c>
      <c r="H133" s="23">
        <v>200000</v>
      </c>
      <c r="I133" s="23">
        <v>0</v>
      </c>
      <c r="J133" s="23">
        <v>0</v>
      </c>
      <c r="K133" s="8"/>
    </row>
    <row r="134" spans="1:11" outlineLevel="7">
      <c r="A134" s="43" t="s">
        <v>198</v>
      </c>
      <c r="B134" s="10" t="s">
        <v>8</v>
      </c>
      <c r="C134" s="10" t="s">
        <v>88</v>
      </c>
      <c r="D134" s="10" t="s">
        <v>73</v>
      </c>
      <c r="E134" s="10" t="s">
        <v>93</v>
      </c>
      <c r="F134" s="10" t="s">
        <v>26</v>
      </c>
      <c r="G134" s="10" t="s">
        <v>32</v>
      </c>
      <c r="H134" s="23">
        <v>193000</v>
      </c>
      <c r="I134" s="23">
        <v>0</v>
      </c>
      <c r="J134" s="23">
        <v>0</v>
      </c>
      <c r="K134" s="8"/>
    </row>
    <row r="135" spans="1:11" ht="25.5" outlineLevel="6">
      <c r="A135" s="43" t="s">
        <v>34</v>
      </c>
      <c r="B135" s="10" t="s">
        <v>8</v>
      </c>
      <c r="C135" s="10" t="s">
        <v>88</v>
      </c>
      <c r="D135" s="10" t="s">
        <v>73</v>
      </c>
      <c r="E135" s="10" t="s">
        <v>93</v>
      </c>
      <c r="F135" s="10" t="s">
        <v>35</v>
      </c>
      <c r="G135" s="10"/>
      <c r="H135" s="23">
        <f>H136</f>
        <v>277000</v>
      </c>
      <c r="I135" s="23">
        <f>I136</f>
        <v>190000</v>
      </c>
      <c r="J135" s="23">
        <f>J136</f>
        <v>50000</v>
      </c>
      <c r="K135" s="8"/>
    </row>
    <row r="136" spans="1:11" outlineLevel="7">
      <c r="A136" s="43" t="s">
        <v>192</v>
      </c>
      <c r="B136" s="10" t="s">
        <v>8</v>
      </c>
      <c r="C136" s="10" t="s">
        <v>88</v>
      </c>
      <c r="D136" s="10" t="s">
        <v>73</v>
      </c>
      <c r="E136" s="10" t="s">
        <v>93</v>
      </c>
      <c r="F136" s="10" t="s">
        <v>35</v>
      </c>
      <c r="G136" s="10" t="s">
        <v>28</v>
      </c>
      <c r="H136" s="23">
        <v>277000</v>
      </c>
      <c r="I136" s="23">
        <v>190000</v>
      </c>
      <c r="J136" s="23">
        <v>50000</v>
      </c>
      <c r="K136" s="8"/>
    </row>
    <row r="137" spans="1:11" outlineLevel="4">
      <c r="A137" s="13" t="s">
        <v>190</v>
      </c>
      <c r="B137" s="60" t="s">
        <v>8</v>
      </c>
      <c r="C137" s="60" t="s">
        <v>88</v>
      </c>
      <c r="D137" s="60" t="s">
        <v>73</v>
      </c>
      <c r="E137" s="14">
        <v>3190020090</v>
      </c>
      <c r="F137" s="10" t="s">
        <v>11</v>
      </c>
      <c r="G137" s="10"/>
      <c r="H137" s="23">
        <f>H138</f>
        <v>100000</v>
      </c>
      <c r="I137" s="23">
        <f t="shared" ref="I137:J139" si="40">I138</f>
        <v>0</v>
      </c>
      <c r="J137" s="23">
        <f t="shared" si="40"/>
        <v>0</v>
      </c>
      <c r="K137" s="8"/>
    </row>
    <row r="138" spans="1:11" ht="38.25" outlineLevel="5">
      <c r="A138" s="43" t="s">
        <v>23</v>
      </c>
      <c r="B138" s="10" t="s">
        <v>8</v>
      </c>
      <c r="C138" s="10" t="s">
        <v>88</v>
      </c>
      <c r="D138" s="10" t="s">
        <v>73</v>
      </c>
      <c r="E138" s="81">
        <v>3190020090</v>
      </c>
      <c r="F138" s="10" t="s">
        <v>24</v>
      </c>
      <c r="G138" s="10"/>
      <c r="H138" s="23">
        <f>H139</f>
        <v>100000</v>
      </c>
      <c r="I138" s="23">
        <f t="shared" si="40"/>
        <v>0</v>
      </c>
      <c r="J138" s="23">
        <f t="shared" si="40"/>
        <v>0</v>
      </c>
      <c r="K138" s="8"/>
    </row>
    <row r="139" spans="1:11" ht="25.5" outlineLevel="6">
      <c r="A139" s="43" t="s">
        <v>25</v>
      </c>
      <c r="B139" s="10" t="s">
        <v>8</v>
      </c>
      <c r="C139" s="10" t="s">
        <v>88</v>
      </c>
      <c r="D139" s="10" t="s">
        <v>73</v>
      </c>
      <c r="E139" s="81">
        <v>3190020090</v>
      </c>
      <c r="F139" s="10" t="s">
        <v>26</v>
      </c>
      <c r="G139" s="10"/>
      <c r="H139" s="23">
        <f>H140</f>
        <v>100000</v>
      </c>
      <c r="I139" s="23">
        <f t="shared" si="40"/>
        <v>0</v>
      </c>
      <c r="J139" s="23">
        <f t="shared" si="40"/>
        <v>0</v>
      </c>
      <c r="K139" s="8"/>
    </row>
    <row r="140" spans="1:11" ht="25.5" outlineLevel="7">
      <c r="A140" s="43" t="s">
        <v>193</v>
      </c>
      <c r="B140" s="10" t="s">
        <v>8</v>
      </c>
      <c r="C140" s="10" t="s">
        <v>88</v>
      </c>
      <c r="D140" s="10" t="s">
        <v>73</v>
      </c>
      <c r="E140" s="81">
        <v>3190020090</v>
      </c>
      <c r="F140" s="10" t="s">
        <v>26</v>
      </c>
      <c r="G140" s="10" t="s">
        <v>30</v>
      </c>
      <c r="H140" s="23">
        <v>100000</v>
      </c>
      <c r="I140" s="23">
        <v>0</v>
      </c>
      <c r="J140" s="23">
        <v>0</v>
      </c>
      <c r="K140" s="8"/>
    </row>
    <row r="141" spans="1:11" ht="51" outlineLevel="4">
      <c r="A141" s="13" t="s">
        <v>157</v>
      </c>
      <c r="B141" s="14" t="s">
        <v>8</v>
      </c>
      <c r="C141" s="14" t="s">
        <v>88</v>
      </c>
      <c r="D141" s="14" t="s">
        <v>73</v>
      </c>
      <c r="E141" s="14">
        <v>3190010210</v>
      </c>
      <c r="F141" s="10" t="s">
        <v>11</v>
      </c>
      <c r="G141" s="10"/>
      <c r="H141" s="23">
        <f>H142</f>
        <v>82473.81</v>
      </c>
      <c r="I141" s="23">
        <f t="shared" ref="I141:J143" si="41">I142</f>
        <v>82473.81</v>
      </c>
      <c r="J141" s="23">
        <f t="shared" si="41"/>
        <v>82473.81</v>
      </c>
      <c r="K141" s="8"/>
    </row>
    <row r="142" spans="1:11" ht="38.25" outlineLevel="5">
      <c r="A142" s="43" t="s">
        <v>23</v>
      </c>
      <c r="B142" s="10" t="s">
        <v>8</v>
      </c>
      <c r="C142" s="10" t="s">
        <v>88</v>
      </c>
      <c r="D142" s="10" t="s">
        <v>73</v>
      </c>
      <c r="E142" s="10">
        <v>3190010210</v>
      </c>
      <c r="F142" s="10" t="s">
        <v>24</v>
      </c>
      <c r="G142" s="10"/>
      <c r="H142" s="23">
        <f>H143</f>
        <v>82473.81</v>
      </c>
      <c r="I142" s="23">
        <f t="shared" si="41"/>
        <v>82473.81</v>
      </c>
      <c r="J142" s="23">
        <f t="shared" si="41"/>
        <v>82473.81</v>
      </c>
      <c r="K142" s="8"/>
    </row>
    <row r="143" spans="1:11" ht="25.5" outlineLevel="6">
      <c r="A143" s="43" t="s">
        <v>25</v>
      </c>
      <c r="B143" s="10" t="s">
        <v>8</v>
      </c>
      <c r="C143" s="10" t="s">
        <v>88</v>
      </c>
      <c r="D143" s="10" t="s">
        <v>73</v>
      </c>
      <c r="E143" s="10">
        <v>3190010210</v>
      </c>
      <c r="F143" s="10" t="s">
        <v>26</v>
      </c>
      <c r="G143" s="10"/>
      <c r="H143" s="23">
        <f>H144</f>
        <v>82473.81</v>
      </c>
      <c r="I143" s="23">
        <f t="shared" si="41"/>
        <v>82473.81</v>
      </c>
      <c r="J143" s="23">
        <f t="shared" si="41"/>
        <v>82473.81</v>
      </c>
      <c r="K143" s="8"/>
    </row>
    <row r="144" spans="1:11" ht="25.5" outlineLevel="7">
      <c r="A144" s="43" t="s">
        <v>193</v>
      </c>
      <c r="B144" s="10" t="s">
        <v>8</v>
      </c>
      <c r="C144" s="10" t="s">
        <v>88</v>
      </c>
      <c r="D144" s="10" t="s">
        <v>73</v>
      </c>
      <c r="E144" s="10">
        <v>3190010210</v>
      </c>
      <c r="F144" s="10" t="s">
        <v>26</v>
      </c>
      <c r="G144" s="10" t="s">
        <v>30</v>
      </c>
      <c r="H144" s="23">
        <v>82473.81</v>
      </c>
      <c r="I144" s="23">
        <v>82473.81</v>
      </c>
      <c r="J144" s="23">
        <v>82473.81</v>
      </c>
      <c r="K144" s="8"/>
    </row>
    <row r="145" spans="1:11" hidden="1" outlineLevel="4">
      <c r="A145" s="15" t="s">
        <v>94</v>
      </c>
      <c r="B145" s="14" t="s">
        <v>8</v>
      </c>
      <c r="C145" s="14" t="s">
        <v>88</v>
      </c>
      <c r="D145" s="14" t="s">
        <v>73</v>
      </c>
      <c r="E145" s="14" t="s">
        <v>95</v>
      </c>
      <c r="F145" s="10" t="s">
        <v>11</v>
      </c>
      <c r="G145" s="10"/>
      <c r="H145" s="23">
        <f>H146</f>
        <v>0</v>
      </c>
      <c r="I145" s="23">
        <f t="shared" ref="I145:J147" si="42">I146</f>
        <v>0</v>
      </c>
      <c r="J145" s="23">
        <f t="shared" si="42"/>
        <v>0</v>
      </c>
      <c r="K145" s="8"/>
    </row>
    <row r="146" spans="1:11" ht="38.25" hidden="1" outlineLevel="5">
      <c r="A146" s="43" t="s">
        <v>23</v>
      </c>
      <c r="B146" s="10" t="s">
        <v>8</v>
      </c>
      <c r="C146" s="10" t="s">
        <v>88</v>
      </c>
      <c r="D146" s="10" t="s">
        <v>73</v>
      </c>
      <c r="E146" s="10" t="s">
        <v>95</v>
      </c>
      <c r="F146" s="10" t="s">
        <v>24</v>
      </c>
      <c r="G146" s="10"/>
      <c r="H146" s="23">
        <f>H147</f>
        <v>0</v>
      </c>
      <c r="I146" s="23">
        <f t="shared" si="42"/>
        <v>0</v>
      </c>
      <c r="J146" s="23">
        <f t="shared" si="42"/>
        <v>0</v>
      </c>
      <c r="K146" s="8"/>
    </row>
    <row r="147" spans="1:11" ht="25.5" hidden="1" outlineLevel="6">
      <c r="A147" s="43" t="s">
        <v>25</v>
      </c>
      <c r="B147" s="10" t="s">
        <v>8</v>
      </c>
      <c r="C147" s="10" t="s">
        <v>88</v>
      </c>
      <c r="D147" s="10" t="s">
        <v>73</v>
      </c>
      <c r="E147" s="10" t="s">
        <v>95</v>
      </c>
      <c r="F147" s="10" t="s">
        <v>26</v>
      </c>
      <c r="G147" s="10"/>
      <c r="H147" s="23">
        <f>H148</f>
        <v>0</v>
      </c>
      <c r="I147" s="23">
        <f t="shared" si="42"/>
        <v>0</v>
      </c>
      <c r="J147" s="23">
        <f t="shared" si="42"/>
        <v>0</v>
      </c>
      <c r="K147" s="8"/>
    </row>
    <row r="148" spans="1:11" hidden="1" outlineLevel="7">
      <c r="A148" s="43" t="s">
        <v>31</v>
      </c>
      <c r="B148" s="10" t="s">
        <v>8</v>
      </c>
      <c r="C148" s="10" t="s">
        <v>88</v>
      </c>
      <c r="D148" s="10" t="s">
        <v>73</v>
      </c>
      <c r="E148" s="10" t="s">
        <v>95</v>
      </c>
      <c r="F148" s="10" t="s">
        <v>26</v>
      </c>
      <c r="G148" s="34" t="s">
        <v>32</v>
      </c>
      <c r="H148" s="23">
        <v>0</v>
      </c>
      <c r="I148" s="23">
        <v>0</v>
      </c>
      <c r="J148" s="23">
        <v>0</v>
      </c>
      <c r="K148" s="8"/>
    </row>
    <row r="149" spans="1:11" outlineLevel="2" collapsed="1">
      <c r="A149" s="51" t="s">
        <v>96</v>
      </c>
      <c r="B149" s="11" t="s">
        <v>8</v>
      </c>
      <c r="C149" s="11" t="s">
        <v>97</v>
      </c>
      <c r="D149" s="11" t="s">
        <v>9</v>
      </c>
      <c r="E149" s="11" t="s">
        <v>10</v>
      </c>
      <c r="F149" s="11" t="s">
        <v>11</v>
      </c>
      <c r="G149" s="11"/>
      <c r="H149" s="2">
        <f>H150</f>
        <v>1010.98</v>
      </c>
      <c r="I149" s="2">
        <f t="shared" ref="I149:J153" si="43">I150</f>
        <v>2582.4299999999998</v>
      </c>
      <c r="J149" s="2">
        <f t="shared" si="43"/>
        <v>4529.24</v>
      </c>
      <c r="K149" s="8"/>
    </row>
    <row r="150" spans="1:11" outlineLevel="3">
      <c r="A150" s="48" t="s">
        <v>171</v>
      </c>
      <c r="B150" s="25" t="s">
        <v>8</v>
      </c>
      <c r="C150" s="25" t="s">
        <v>97</v>
      </c>
      <c r="D150" s="25" t="s">
        <v>97</v>
      </c>
      <c r="E150" s="25" t="s">
        <v>10</v>
      </c>
      <c r="F150" s="25" t="s">
        <v>11</v>
      </c>
      <c r="G150" s="25"/>
      <c r="H150" s="24">
        <f>H151</f>
        <v>1010.98</v>
      </c>
      <c r="I150" s="24">
        <f t="shared" si="43"/>
        <v>2582.4299999999998</v>
      </c>
      <c r="J150" s="24">
        <f t="shared" si="43"/>
        <v>4529.24</v>
      </c>
      <c r="K150" s="8"/>
    </row>
    <row r="151" spans="1:11" ht="25.5" outlineLevel="4">
      <c r="A151" s="13" t="s">
        <v>98</v>
      </c>
      <c r="B151" s="14" t="s">
        <v>8</v>
      </c>
      <c r="C151" s="14" t="s">
        <v>97</v>
      </c>
      <c r="D151" s="14" t="s">
        <v>97</v>
      </c>
      <c r="E151" s="14" t="s">
        <v>99</v>
      </c>
      <c r="F151" s="10" t="s">
        <v>11</v>
      </c>
      <c r="G151" s="10"/>
      <c r="H151" s="23">
        <f>H152</f>
        <v>1010.98</v>
      </c>
      <c r="I151" s="23">
        <f t="shared" si="43"/>
        <v>2582.4299999999998</v>
      </c>
      <c r="J151" s="23">
        <f t="shared" si="43"/>
        <v>4529.24</v>
      </c>
      <c r="K151" s="8"/>
    </row>
    <row r="152" spans="1:11" ht="38.25" outlineLevel="5">
      <c r="A152" s="43" t="s">
        <v>23</v>
      </c>
      <c r="B152" s="10" t="s">
        <v>8</v>
      </c>
      <c r="C152" s="10" t="s">
        <v>97</v>
      </c>
      <c r="D152" s="10">
        <v>7</v>
      </c>
      <c r="E152" s="10" t="s">
        <v>99</v>
      </c>
      <c r="F152" s="10" t="s">
        <v>24</v>
      </c>
      <c r="G152" s="10"/>
      <c r="H152" s="23">
        <f>H153</f>
        <v>1010.98</v>
      </c>
      <c r="I152" s="23">
        <f t="shared" si="43"/>
        <v>2582.4299999999998</v>
      </c>
      <c r="J152" s="23">
        <f t="shared" si="43"/>
        <v>4529.24</v>
      </c>
      <c r="K152" s="8"/>
    </row>
    <row r="153" spans="1:11" ht="25.5" outlineLevel="6">
      <c r="A153" s="43" t="s">
        <v>25</v>
      </c>
      <c r="B153" s="10" t="s">
        <v>8</v>
      </c>
      <c r="C153" s="10" t="s">
        <v>97</v>
      </c>
      <c r="D153" s="10" t="s">
        <v>97</v>
      </c>
      <c r="E153" s="10" t="s">
        <v>99</v>
      </c>
      <c r="F153" s="10" t="s">
        <v>26</v>
      </c>
      <c r="G153" s="10"/>
      <c r="H153" s="23">
        <f>H154</f>
        <v>1010.98</v>
      </c>
      <c r="I153" s="23">
        <f t="shared" si="43"/>
        <v>2582.4299999999998</v>
      </c>
      <c r="J153" s="23">
        <f t="shared" si="43"/>
        <v>4529.24</v>
      </c>
      <c r="K153" s="8"/>
    </row>
    <row r="154" spans="1:11" ht="38.25" outlineLevel="7">
      <c r="A154" s="43" t="s">
        <v>158</v>
      </c>
      <c r="B154" s="10" t="s">
        <v>8</v>
      </c>
      <c r="C154" s="10" t="s">
        <v>97</v>
      </c>
      <c r="D154" s="10" t="s">
        <v>97</v>
      </c>
      <c r="E154" s="10" t="s">
        <v>99</v>
      </c>
      <c r="F154" s="34" t="s">
        <v>26</v>
      </c>
      <c r="G154" s="34" t="s">
        <v>100</v>
      </c>
      <c r="H154" s="23">
        <v>1010.98</v>
      </c>
      <c r="I154" s="23">
        <v>2582.4299999999998</v>
      </c>
      <c r="J154" s="23">
        <v>4529.24</v>
      </c>
      <c r="K154" s="8"/>
    </row>
    <row r="155" spans="1:11" outlineLevel="2">
      <c r="A155" s="51" t="s">
        <v>174</v>
      </c>
      <c r="B155" s="11" t="s">
        <v>8</v>
      </c>
      <c r="C155" s="11" t="s">
        <v>101</v>
      </c>
      <c r="D155" s="11" t="s">
        <v>9</v>
      </c>
      <c r="E155" s="11" t="s">
        <v>10</v>
      </c>
      <c r="F155" s="11" t="s">
        <v>11</v>
      </c>
      <c r="G155" s="11"/>
      <c r="H155" s="2">
        <f>H156</f>
        <v>1998000</v>
      </c>
      <c r="I155" s="2">
        <f>I156</f>
        <v>1583000</v>
      </c>
      <c r="J155" s="2">
        <f t="shared" ref="J155" si="44">J156</f>
        <v>1523000</v>
      </c>
      <c r="K155" s="8"/>
    </row>
    <row r="156" spans="1:11" ht="27" customHeight="1" outlineLevel="3">
      <c r="A156" s="48" t="s">
        <v>102</v>
      </c>
      <c r="B156" s="25" t="s">
        <v>8</v>
      </c>
      <c r="C156" s="25" t="s">
        <v>101</v>
      </c>
      <c r="D156" s="25" t="s">
        <v>13</v>
      </c>
      <c r="E156" s="25" t="s">
        <v>10</v>
      </c>
      <c r="F156" s="25" t="s">
        <v>11</v>
      </c>
      <c r="G156" s="25"/>
      <c r="H156" s="24">
        <f>H157+H176+H180</f>
        <v>1998000</v>
      </c>
      <c r="I156" s="24">
        <f t="shared" ref="I156:J156" si="45">I157+I176+I180</f>
        <v>1583000</v>
      </c>
      <c r="J156" s="24">
        <f t="shared" si="45"/>
        <v>1523000</v>
      </c>
      <c r="K156" s="8"/>
    </row>
    <row r="157" spans="1:11" ht="38.25" outlineLevel="4">
      <c r="A157" s="13" t="s">
        <v>159</v>
      </c>
      <c r="B157" s="14" t="s">
        <v>8</v>
      </c>
      <c r="C157" s="14" t="s">
        <v>101</v>
      </c>
      <c r="D157" s="14" t="s">
        <v>13</v>
      </c>
      <c r="E157" s="14" t="s">
        <v>103</v>
      </c>
      <c r="F157" s="10" t="s">
        <v>11</v>
      </c>
      <c r="G157" s="10"/>
      <c r="H157" s="23">
        <f>H158+H161+H171</f>
        <v>1998000</v>
      </c>
      <c r="I157" s="23">
        <f t="shared" ref="I157:J157" si="46">I158+I161+I171</f>
        <v>1583000</v>
      </c>
      <c r="J157" s="23">
        <f t="shared" si="46"/>
        <v>1523000</v>
      </c>
      <c r="K157" s="8"/>
    </row>
    <row r="158" spans="1:11" ht="89.25" outlineLevel="5">
      <c r="A158" s="43" t="s">
        <v>17</v>
      </c>
      <c r="B158" s="10" t="s">
        <v>8</v>
      </c>
      <c r="C158" s="10" t="s">
        <v>101</v>
      </c>
      <c r="D158" s="10" t="s">
        <v>13</v>
      </c>
      <c r="E158" s="10" t="s">
        <v>103</v>
      </c>
      <c r="F158" s="10" t="s">
        <v>18</v>
      </c>
      <c r="G158" s="10"/>
      <c r="H158" s="23">
        <f>H159+H160</f>
        <v>1667000</v>
      </c>
      <c r="I158" s="23">
        <f t="shared" ref="I158:J158" si="47">I159+I160</f>
        <v>1277000</v>
      </c>
      <c r="J158" s="23">
        <f t="shared" si="47"/>
        <v>1277000</v>
      </c>
      <c r="K158" s="8"/>
    </row>
    <row r="159" spans="1:11" ht="25.5" outlineLevel="6">
      <c r="A159" s="43" t="s">
        <v>104</v>
      </c>
      <c r="B159" s="10" t="s">
        <v>8</v>
      </c>
      <c r="C159" s="10" t="s">
        <v>101</v>
      </c>
      <c r="D159" s="10" t="s">
        <v>13</v>
      </c>
      <c r="E159" s="10" t="s">
        <v>103</v>
      </c>
      <c r="F159" s="10" t="s">
        <v>105</v>
      </c>
      <c r="G159" s="10"/>
      <c r="H159" s="23">
        <v>1280000</v>
      </c>
      <c r="I159" s="23">
        <v>891400</v>
      </c>
      <c r="J159" s="23">
        <v>891400</v>
      </c>
      <c r="K159" s="8"/>
    </row>
    <row r="160" spans="1:11" ht="62.25" customHeight="1" outlineLevel="6">
      <c r="A160" s="44" t="s">
        <v>178</v>
      </c>
      <c r="B160" s="34" t="s">
        <v>8</v>
      </c>
      <c r="C160" s="34" t="s">
        <v>101</v>
      </c>
      <c r="D160" s="34" t="s">
        <v>13</v>
      </c>
      <c r="E160" s="34" t="s">
        <v>103</v>
      </c>
      <c r="F160" s="34">
        <v>119</v>
      </c>
      <c r="G160" s="34"/>
      <c r="H160" s="23">
        <v>387000</v>
      </c>
      <c r="I160" s="23">
        <v>385600</v>
      </c>
      <c r="J160" s="23">
        <v>385600</v>
      </c>
      <c r="K160" s="8"/>
    </row>
    <row r="161" spans="1:11" ht="38.25" outlineLevel="5">
      <c r="A161" s="43" t="s">
        <v>23</v>
      </c>
      <c r="B161" s="10" t="s">
        <v>8</v>
      </c>
      <c r="C161" s="10" t="s">
        <v>101</v>
      </c>
      <c r="D161" s="10" t="s">
        <v>13</v>
      </c>
      <c r="E161" s="10" t="s">
        <v>103</v>
      </c>
      <c r="F161" s="10" t="s">
        <v>24</v>
      </c>
      <c r="G161" s="10"/>
      <c r="H161" s="23">
        <f>H162+H169</f>
        <v>328000</v>
      </c>
      <c r="I161" s="23">
        <f t="shared" ref="I161:J161" si="48">I162+I169</f>
        <v>303000</v>
      </c>
      <c r="J161" s="23">
        <f t="shared" si="48"/>
        <v>243000</v>
      </c>
      <c r="K161" s="8"/>
    </row>
    <row r="162" spans="1:11" ht="25.5" outlineLevel="6">
      <c r="A162" s="43" t="s">
        <v>25</v>
      </c>
      <c r="B162" s="10" t="s">
        <v>8</v>
      </c>
      <c r="C162" s="10" t="s">
        <v>101</v>
      </c>
      <c r="D162" s="10" t="s">
        <v>13</v>
      </c>
      <c r="E162" s="10" t="s">
        <v>103</v>
      </c>
      <c r="F162" s="10" t="s">
        <v>26</v>
      </c>
      <c r="G162" s="10"/>
      <c r="H162" s="23">
        <f>H163+H164+H165+H166+H167+H168</f>
        <v>138000</v>
      </c>
      <c r="I162" s="23">
        <f t="shared" ref="I162:J162" si="49">I163+I164+I165+I166+I167</f>
        <v>138000</v>
      </c>
      <c r="J162" s="23">
        <f t="shared" si="49"/>
        <v>138000</v>
      </c>
      <c r="K162" s="8"/>
    </row>
    <row r="163" spans="1:11" outlineLevel="7">
      <c r="A163" s="43" t="s">
        <v>191</v>
      </c>
      <c r="B163" s="10" t="s">
        <v>8</v>
      </c>
      <c r="C163" s="10" t="s">
        <v>101</v>
      </c>
      <c r="D163" s="10" t="s">
        <v>13</v>
      </c>
      <c r="E163" s="10" t="s">
        <v>103</v>
      </c>
      <c r="F163" s="10" t="s">
        <v>26</v>
      </c>
      <c r="G163" s="10" t="s">
        <v>27</v>
      </c>
      <c r="H163" s="23">
        <v>28000</v>
      </c>
      <c r="I163" s="23">
        <v>28000</v>
      </c>
      <c r="J163" s="23">
        <v>28000</v>
      </c>
      <c r="K163" s="8"/>
    </row>
    <row r="164" spans="1:11" outlineLevel="7">
      <c r="A164" s="43" t="s">
        <v>192</v>
      </c>
      <c r="B164" s="10" t="s">
        <v>8</v>
      </c>
      <c r="C164" s="10" t="s">
        <v>101</v>
      </c>
      <c r="D164" s="10" t="s">
        <v>13</v>
      </c>
      <c r="E164" s="10" t="s">
        <v>103</v>
      </c>
      <c r="F164" s="10" t="s">
        <v>26</v>
      </c>
      <c r="G164" s="10" t="s">
        <v>28</v>
      </c>
      <c r="H164" s="23">
        <v>11000</v>
      </c>
      <c r="I164" s="23">
        <v>11000</v>
      </c>
      <c r="J164" s="23">
        <v>11000</v>
      </c>
      <c r="K164" s="8"/>
    </row>
    <row r="165" spans="1:11" ht="25.5" outlineLevel="7">
      <c r="A165" s="43" t="s">
        <v>193</v>
      </c>
      <c r="B165" s="10" t="s">
        <v>8</v>
      </c>
      <c r="C165" s="10" t="s">
        <v>101</v>
      </c>
      <c r="D165" s="10" t="s">
        <v>13</v>
      </c>
      <c r="E165" s="10" t="s">
        <v>103</v>
      </c>
      <c r="F165" s="10" t="s">
        <v>26</v>
      </c>
      <c r="G165" s="10" t="s">
        <v>30</v>
      </c>
      <c r="H165" s="23">
        <v>56000</v>
      </c>
      <c r="I165" s="23">
        <v>56000</v>
      </c>
      <c r="J165" s="23">
        <v>56000</v>
      </c>
      <c r="K165" s="8"/>
    </row>
    <row r="166" spans="1:11" outlineLevel="7">
      <c r="A166" s="43" t="s">
        <v>198</v>
      </c>
      <c r="B166" s="10" t="s">
        <v>8</v>
      </c>
      <c r="C166" s="10" t="s">
        <v>101</v>
      </c>
      <c r="D166" s="10" t="s">
        <v>13</v>
      </c>
      <c r="E166" s="10" t="s">
        <v>103</v>
      </c>
      <c r="F166" s="10" t="s">
        <v>26</v>
      </c>
      <c r="G166" s="10" t="s">
        <v>32</v>
      </c>
      <c r="H166" s="23">
        <v>13000</v>
      </c>
      <c r="I166" s="23">
        <v>13000</v>
      </c>
      <c r="J166" s="23">
        <v>13000</v>
      </c>
      <c r="K166" s="8"/>
    </row>
    <row r="167" spans="1:11" ht="25.5" outlineLevel="7">
      <c r="A167" s="44" t="s">
        <v>177</v>
      </c>
      <c r="B167" s="34" t="s">
        <v>8</v>
      </c>
      <c r="C167" s="34" t="s">
        <v>101</v>
      </c>
      <c r="D167" s="34" t="s">
        <v>13</v>
      </c>
      <c r="E167" s="34" t="s">
        <v>103</v>
      </c>
      <c r="F167" s="34" t="s">
        <v>26</v>
      </c>
      <c r="G167" s="34" t="s">
        <v>33</v>
      </c>
      <c r="H167" s="23">
        <v>30000</v>
      </c>
      <c r="I167" s="23">
        <v>30000</v>
      </c>
      <c r="J167" s="23">
        <v>30000</v>
      </c>
      <c r="K167" s="8"/>
    </row>
    <row r="168" spans="1:11" ht="25.5" outlineLevel="7">
      <c r="A168" s="44" t="s">
        <v>176</v>
      </c>
      <c r="B168" s="34" t="s">
        <v>8</v>
      </c>
      <c r="C168" s="34" t="s">
        <v>101</v>
      </c>
      <c r="D168" s="34" t="s">
        <v>13</v>
      </c>
      <c r="E168" s="34" t="s">
        <v>103</v>
      </c>
      <c r="F168" s="34" t="s">
        <v>26</v>
      </c>
      <c r="G168" s="34" t="s">
        <v>169</v>
      </c>
      <c r="H168" s="23">
        <v>0</v>
      </c>
      <c r="I168" s="23">
        <v>0</v>
      </c>
      <c r="J168" s="23">
        <v>0</v>
      </c>
      <c r="K168" s="8"/>
    </row>
    <row r="169" spans="1:11" ht="25.5" outlineLevel="6">
      <c r="A169" s="43" t="s">
        <v>34</v>
      </c>
      <c r="B169" s="10" t="s">
        <v>8</v>
      </c>
      <c r="C169" s="10" t="s">
        <v>101</v>
      </c>
      <c r="D169" s="10" t="s">
        <v>13</v>
      </c>
      <c r="E169" s="10" t="s">
        <v>103</v>
      </c>
      <c r="F169" s="10" t="s">
        <v>35</v>
      </c>
      <c r="G169" s="34"/>
      <c r="H169" s="23">
        <f>H170</f>
        <v>190000</v>
      </c>
      <c r="I169" s="23">
        <f t="shared" ref="I169:J169" si="50">I170</f>
        <v>165000</v>
      </c>
      <c r="J169" s="23">
        <f t="shared" si="50"/>
        <v>105000</v>
      </c>
      <c r="K169" s="8"/>
    </row>
    <row r="170" spans="1:11" outlineLevel="7">
      <c r="A170" s="43" t="s">
        <v>208</v>
      </c>
      <c r="B170" s="10" t="s">
        <v>8</v>
      </c>
      <c r="C170" s="10" t="s">
        <v>101</v>
      </c>
      <c r="D170" s="10" t="s">
        <v>13</v>
      </c>
      <c r="E170" s="10" t="s">
        <v>103</v>
      </c>
      <c r="F170" s="10" t="s">
        <v>35</v>
      </c>
      <c r="G170" s="34" t="s">
        <v>28</v>
      </c>
      <c r="H170" s="23">
        <v>190000</v>
      </c>
      <c r="I170" s="23">
        <v>165000</v>
      </c>
      <c r="J170" s="23">
        <v>105000</v>
      </c>
      <c r="K170" s="8"/>
    </row>
    <row r="171" spans="1:11" outlineLevel="5">
      <c r="A171" s="43" t="s">
        <v>36</v>
      </c>
      <c r="B171" s="10" t="s">
        <v>8</v>
      </c>
      <c r="C171" s="10" t="s">
        <v>101</v>
      </c>
      <c r="D171" s="10" t="s">
        <v>13</v>
      </c>
      <c r="E171" s="10" t="s">
        <v>103</v>
      </c>
      <c r="F171" s="10" t="s">
        <v>37</v>
      </c>
      <c r="G171" s="34"/>
      <c r="H171" s="23">
        <f>H172+H174</f>
        <v>3000</v>
      </c>
      <c r="I171" s="23">
        <f t="shared" ref="I171:J171" si="51">I172+I174</f>
        <v>3000</v>
      </c>
      <c r="J171" s="23">
        <f t="shared" si="51"/>
        <v>3000</v>
      </c>
      <c r="K171" s="8"/>
    </row>
    <row r="172" spans="1:11" s="59" customFormat="1" hidden="1" outlineLevel="6">
      <c r="A172" s="13"/>
      <c r="B172" s="16"/>
      <c r="C172" s="16"/>
      <c r="D172" s="16"/>
      <c r="E172" s="16"/>
      <c r="F172" s="16"/>
      <c r="G172" s="16"/>
      <c r="H172" s="57"/>
      <c r="I172" s="57"/>
      <c r="J172" s="57"/>
      <c r="K172" s="58"/>
    </row>
    <row r="173" spans="1:11" s="59" customFormat="1" hidden="1" outlineLevel="7">
      <c r="A173" s="13"/>
      <c r="B173" s="16"/>
      <c r="C173" s="16"/>
      <c r="D173" s="16"/>
      <c r="E173" s="16"/>
      <c r="F173" s="16"/>
      <c r="G173" s="16"/>
      <c r="H173" s="57"/>
      <c r="I173" s="57"/>
      <c r="J173" s="57"/>
      <c r="K173" s="58"/>
    </row>
    <row r="174" spans="1:11" outlineLevel="6" collapsed="1">
      <c r="A174" s="43" t="s">
        <v>38</v>
      </c>
      <c r="B174" s="10" t="s">
        <v>8</v>
      </c>
      <c r="C174" s="10" t="s">
        <v>101</v>
      </c>
      <c r="D174" s="10" t="s">
        <v>13</v>
      </c>
      <c r="E174" s="10" t="s">
        <v>103</v>
      </c>
      <c r="F174" s="10" t="s">
        <v>39</v>
      </c>
      <c r="G174" s="34"/>
      <c r="H174" s="23">
        <f>H175</f>
        <v>3000</v>
      </c>
      <c r="I174" s="23">
        <f t="shared" ref="I174:J174" si="52">I175</f>
        <v>3000</v>
      </c>
      <c r="J174" s="23">
        <f t="shared" si="52"/>
        <v>3000</v>
      </c>
      <c r="K174" s="8"/>
    </row>
    <row r="175" spans="1:11" ht="51" outlineLevel="7">
      <c r="A175" s="43" t="s">
        <v>195</v>
      </c>
      <c r="B175" s="10" t="s">
        <v>8</v>
      </c>
      <c r="C175" s="10" t="s">
        <v>101</v>
      </c>
      <c r="D175" s="10" t="s">
        <v>13</v>
      </c>
      <c r="E175" s="10" t="s">
        <v>103</v>
      </c>
      <c r="F175" s="10" t="s">
        <v>39</v>
      </c>
      <c r="G175" s="34" t="s">
        <v>40</v>
      </c>
      <c r="H175" s="23">
        <v>3000</v>
      </c>
      <c r="I175" s="23">
        <v>3000</v>
      </c>
      <c r="J175" s="23">
        <v>3000</v>
      </c>
      <c r="K175" s="8"/>
    </row>
    <row r="176" spans="1:11" ht="48.75" hidden="1" customHeight="1" outlineLevel="4">
      <c r="A176" s="15" t="s">
        <v>160</v>
      </c>
      <c r="B176" s="14" t="s">
        <v>8</v>
      </c>
      <c r="C176" s="14" t="s">
        <v>101</v>
      </c>
      <c r="D176" s="14" t="s">
        <v>13</v>
      </c>
      <c r="E176" s="14" t="s">
        <v>106</v>
      </c>
      <c r="F176" s="10" t="s">
        <v>11</v>
      </c>
      <c r="G176" s="10"/>
      <c r="H176" s="23">
        <f>H177</f>
        <v>0</v>
      </c>
      <c r="I176" s="23">
        <f t="shared" ref="I176:J176" si="53">I177</f>
        <v>0</v>
      </c>
      <c r="J176" s="23">
        <f t="shared" si="53"/>
        <v>0</v>
      </c>
      <c r="K176" s="8"/>
    </row>
    <row r="177" spans="1:11" ht="48" hidden="1" customHeight="1" outlineLevel="5">
      <c r="A177" s="52" t="s">
        <v>17</v>
      </c>
      <c r="B177" s="10" t="s">
        <v>8</v>
      </c>
      <c r="C177" s="10" t="s">
        <v>101</v>
      </c>
      <c r="D177" s="10" t="s">
        <v>13</v>
      </c>
      <c r="E177" s="10" t="s">
        <v>106</v>
      </c>
      <c r="F177" s="10" t="s">
        <v>18</v>
      </c>
      <c r="G177" s="10"/>
      <c r="H177" s="23">
        <f>H178+H179</f>
        <v>0</v>
      </c>
      <c r="I177" s="23">
        <f t="shared" ref="I177:J177" si="54">I178+I179</f>
        <v>0</v>
      </c>
      <c r="J177" s="23">
        <f t="shared" si="54"/>
        <v>0</v>
      </c>
      <c r="K177" s="8"/>
    </row>
    <row r="178" spans="1:11" ht="25.5" hidden="1" outlineLevel="6">
      <c r="A178" s="52" t="s">
        <v>104</v>
      </c>
      <c r="B178" s="10" t="s">
        <v>8</v>
      </c>
      <c r="C178" s="10" t="s">
        <v>101</v>
      </c>
      <c r="D178" s="10" t="s">
        <v>13</v>
      </c>
      <c r="E178" s="10" t="s">
        <v>106</v>
      </c>
      <c r="F178" s="34" t="s">
        <v>105</v>
      </c>
      <c r="G178" s="34"/>
      <c r="H178" s="23">
        <v>0</v>
      </c>
      <c r="I178" s="23">
        <v>0</v>
      </c>
      <c r="J178" s="23">
        <v>0</v>
      </c>
      <c r="K178" s="8"/>
    </row>
    <row r="179" spans="1:11" ht="51" hidden="1" outlineLevel="6">
      <c r="A179" s="52" t="s">
        <v>107</v>
      </c>
      <c r="B179" s="10" t="s">
        <v>8</v>
      </c>
      <c r="C179" s="10" t="s">
        <v>101</v>
      </c>
      <c r="D179" s="10" t="s">
        <v>13</v>
      </c>
      <c r="E179" s="10" t="s">
        <v>106</v>
      </c>
      <c r="F179" s="34" t="s">
        <v>108</v>
      </c>
      <c r="G179" s="34"/>
      <c r="H179" s="23">
        <v>0</v>
      </c>
      <c r="I179" s="23">
        <v>0</v>
      </c>
      <c r="J179" s="23">
        <v>0</v>
      </c>
      <c r="K179" s="8"/>
    </row>
    <row r="180" spans="1:11" ht="60" hidden="1" customHeight="1" outlineLevel="4">
      <c r="A180" s="15" t="s">
        <v>161</v>
      </c>
      <c r="B180" s="14" t="s">
        <v>8</v>
      </c>
      <c r="C180" s="14" t="s">
        <v>101</v>
      </c>
      <c r="D180" s="14" t="s">
        <v>13</v>
      </c>
      <c r="E180" s="14" t="s">
        <v>109</v>
      </c>
      <c r="F180" s="34" t="s">
        <v>11</v>
      </c>
      <c r="G180" s="34"/>
      <c r="H180" s="23">
        <f>H181</f>
        <v>0</v>
      </c>
      <c r="I180" s="23">
        <f t="shared" ref="I180:J180" si="55">I181</f>
        <v>0</v>
      </c>
      <c r="J180" s="23">
        <f t="shared" si="55"/>
        <v>0</v>
      </c>
      <c r="K180" s="8"/>
    </row>
    <row r="181" spans="1:11" ht="48" hidden="1" customHeight="1" outlineLevel="5">
      <c r="A181" s="52" t="s">
        <v>17</v>
      </c>
      <c r="B181" s="10" t="s">
        <v>8</v>
      </c>
      <c r="C181" s="10" t="s">
        <v>101</v>
      </c>
      <c r="D181" s="10" t="s">
        <v>13</v>
      </c>
      <c r="E181" s="10" t="s">
        <v>109</v>
      </c>
      <c r="F181" s="34" t="s">
        <v>18</v>
      </c>
      <c r="G181" s="34"/>
      <c r="H181" s="23">
        <f>H182+H183</f>
        <v>0</v>
      </c>
      <c r="I181" s="23">
        <f t="shared" ref="I181:J181" si="56">I182+I183</f>
        <v>0</v>
      </c>
      <c r="J181" s="23">
        <f t="shared" si="56"/>
        <v>0</v>
      </c>
      <c r="K181" s="8"/>
    </row>
    <row r="182" spans="1:11" ht="46.5" hidden="1" customHeight="1" outlineLevel="6">
      <c r="A182" s="52" t="s">
        <v>163</v>
      </c>
      <c r="B182" s="10" t="s">
        <v>8</v>
      </c>
      <c r="C182" s="10" t="s">
        <v>101</v>
      </c>
      <c r="D182" s="10" t="s">
        <v>13</v>
      </c>
      <c r="E182" s="10" t="s">
        <v>109</v>
      </c>
      <c r="F182" s="34" t="s">
        <v>105</v>
      </c>
      <c r="G182" s="34" t="s">
        <v>162</v>
      </c>
      <c r="H182" s="23">
        <v>0</v>
      </c>
      <c r="I182" s="23">
        <v>0</v>
      </c>
      <c r="J182" s="23">
        <v>0</v>
      </c>
      <c r="K182" s="8"/>
    </row>
    <row r="183" spans="1:11" ht="57.75" hidden="1" customHeight="1" outlineLevel="6">
      <c r="A183" s="52" t="s">
        <v>164</v>
      </c>
      <c r="B183" s="10" t="s">
        <v>8</v>
      </c>
      <c r="C183" s="10" t="s">
        <v>101</v>
      </c>
      <c r="D183" s="10" t="s">
        <v>13</v>
      </c>
      <c r="E183" s="10" t="s">
        <v>109</v>
      </c>
      <c r="F183" s="34" t="s">
        <v>108</v>
      </c>
      <c r="G183" s="34" t="s">
        <v>162</v>
      </c>
      <c r="H183" s="23">
        <v>0</v>
      </c>
      <c r="I183" s="23">
        <v>0</v>
      </c>
      <c r="J183" s="23">
        <v>0</v>
      </c>
      <c r="K183" s="8"/>
    </row>
    <row r="184" spans="1:11" outlineLevel="2" collapsed="1">
      <c r="A184" s="51" t="s">
        <v>110</v>
      </c>
      <c r="B184" s="11" t="s">
        <v>8</v>
      </c>
      <c r="C184" s="11" t="s">
        <v>77</v>
      </c>
      <c r="D184" s="11" t="s">
        <v>9</v>
      </c>
      <c r="E184" s="11" t="s">
        <v>10</v>
      </c>
      <c r="F184" s="11" t="s">
        <v>11</v>
      </c>
      <c r="G184" s="11"/>
      <c r="H184" s="2">
        <f>H185</f>
        <v>85000</v>
      </c>
      <c r="I184" s="2">
        <f t="shared" ref="I184:J187" si="57">I185</f>
        <v>84000</v>
      </c>
      <c r="J184" s="2">
        <f t="shared" si="57"/>
        <v>84000</v>
      </c>
      <c r="K184" s="8"/>
    </row>
    <row r="185" spans="1:11" ht="21.75" customHeight="1" outlineLevel="3">
      <c r="A185" s="48" t="s">
        <v>111</v>
      </c>
      <c r="B185" s="25" t="s">
        <v>8</v>
      </c>
      <c r="C185" s="25" t="s">
        <v>77</v>
      </c>
      <c r="D185" s="25" t="s">
        <v>13</v>
      </c>
      <c r="E185" s="25" t="s">
        <v>10</v>
      </c>
      <c r="F185" s="25" t="s">
        <v>11</v>
      </c>
      <c r="G185" s="25"/>
      <c r="H185" s="24">
        <f>H186</f>
        <v>85000</v>
      </c>
      <c r="I185" s="24">
        <f t="shared" si="57"/>
        <v>84000</v>
      </c>
      <c r="J185" s="24">
        <f t="shared" si="57"/>
        <v>84000</v>
      </c>
      <c r="K185" s="8"/>
    </row>
    <row r="186" spans="1:11" ht="38.25" outlineLevel="4">
      <c r="A186" s="15" t="s">
        <v>112</v>
      </c>
      <c r="B186" s="14" t="s">
        <v>8</v>
      </c>
      <c r="C186" s="14" t="s">
        <v>77</v>
      </c>
      <c r="D186" s="14" t="s">
        <v>13</v>
      </c>
      <c r="E186" s="14" t="s">
        <v>113</v>
      </c>
      <c r="F186" s="10" t="s">
        <v>11</v>
      </c>
      <c r="G186" s="10"/>
      <c r="H186" s="23">
        <f>H187</f>
        <v>85000</v>
      </c>
      <c r="I186" s="23">
        <f t="shared" si="57"/>
        <v>84000</v>
      </c>
      <c r="J186" s="23">
        <f t="shared" si="57"/>
        <v>84000</v>
      </c>
      <c r="K186" s="8"/>
    </row>
    <row r="187" spans="1:11" ht="25.5" outlineLevel="5">
      <c r="A187" s="43" t="s">
        <v>114</v>
      </c>
      <c r="B187" s="10" t="s">
        <v>8</v>
      </c>
      <c r="C187" s="10" t="s">
        <v>77</v>
      </c>
      <c r="D187" s="10" t="s">
        <v>13</v>
      </c>
      <c r="E187" s="10" t="s">
        <v>113</v>
      </c>
      <c r="F187" s="10" t="s">
        <v>115</v>
      </c>
      <c r="G187" s="10"/>
      <c r="H187" s="23">
        <f>H188</f>
        <v>85000</v>
      </c>
      <c r="I187" s="23">
        <f t="shared" si="57"/>
        <v>84000</v>
      </c>
      <c r="J187" s="23">
        <f t="shared" si="57"/>
        <v>84000</v>
      </c>
      <c r="K187" s="8"/>
    </row>
    <row r="188" spans="1:11" ht="51" outlineLevel="6">
      <c r="A188" s="43" t="s">
        <v>116</v>
      </c>
      <c r="B188" s="10" t="s">
        <v>8</v>
      </c>
      <c r="C188" s="10" t="s">
        <v>77</v>
      </c>
      <c r="D188" s="10" t="s">
        <v>13</v>
      </c>
      <c r="E188" s="10" t="s">
        <v>113</v>
      </c>
      <c r="F188" s="10" t="s">
        <v>117</v>
      </c>
      <c r="G188" s="10"/>
      <c r="H188" s="23">
        <v>85000</v>
      </c>
      <c r="I188" s="23">
        <v>84000</v>
      </c>
      <c r="J188" s="23">
        <v>84000</v>
      </c>
      <c r="K188" s="8"/>
    </row>
    <row r="189" spans="1:11" ht="12.75" customHeight="1">
      <c r="A189" s="66" t="s">
        <v>118</v>
      </c>
      <c r="B189" s="67"/>
      <c r="C189" s="67"/>
      <c r="D189" s="67"/>
      <c r="E189" s="67"/>
      <c r="F189" s="67"/>
      <c r="G189" s="67"/>
      <c r="H189" s="32">
        <f>H7</f>
        <v>7579298.0500000007</v>
      </c>
      <c r="I189" s="32">
        <f t="shared" ref="I189:J189" si="58">I7</f>
        <v>5770739.2400000002</v>
      </c>
      <c r="J189" s="32">
        <f t="shared" si="58"/>
        <v>4992626.0500000007</v>
      </c>
      <c r="K189" s="8"/>
    </row>
    <row r="190" spans="1:11" ht="12.75" customHeight="1">
      <c r="A190" s="53"/>
      <c r="B190" s="8"/>
      <c r="C190" s="8"/>
      <c r="D190" s="8"/>
      <c r="E190" s="8"/>
      <c r="F190" s="8"/>
      <c r="G190" s="8"/>
      <c r="H190" s="8"/>
      <c r="I190" s="8"/>
      <c r="J190" s="8"/>
      <c r="K190" s="8"/>
    </row>
    <row r="191" spans="1:11" s="1" customFormat="1" ht="24" customHeight="1">
      <c r="A191" s="65" t="s">
        <v>122</v>
      </c>
      <c r="B191" s="65"/>
      <c r="C191" s="65"/>
      <c r="D191" s="65"/>
      <c r="E191" s="65"/>
      <c r="F191" s="65"/>
      <c r="G191" s="65"/>
      <c r="H191" s="17"/>
      <c r="I191" s="17"/>
      <c r="J191" s="17"/>
      <c r="K191" s="17"/>
    </row>
    <row r="192" spans="1:11" s="1" customFormat="1">
      <c r="A192" s="72" t="s">
        <v>123</v>
      </c>
      <c r="B192" s="72"/>
      <c r="C192" s="72"/>
      <c r="D192" s="72"/>
      <c r="E192" s="72"/>
      <c r="F192" s="72"/>
      <c r="G192" s="72"/>
      <c r="H192" s="17"/>
      <c r="I192" s="17"/>
      <c r="J192" s="17"/>
      <c r="K192" s="17"/>
    </row>
    <row r="193" spans="1:11" s="1" customFormat="1" ht="0.75" customHeight="1">
      <c r="A193" s="73" t="s">
        <v>124</v>
      </c>
      <c r="B193" s="73"/>
      <c r="C193" s="73"/>
      <c r="D193" s="73"/>
      <c r="E193" s="73"/>
      <c r="F193" s="73"/>
      <c r="G193" s="73"/>
      <c r="H193" s="17"/>
      <c r="I193" s="17"/>
      <c r="J193" s="17" t="s">
        <v>125</v>
      </c>
      <c r="K193" s="17"/>
    </row>
    <row r="194" spans="1:11" s="1" customFormat="1">
      <c r="A194" s="74" t="s">
        <v>126</v>
      </c>
      <c r="B194" s="76" t="s">
        <v>127</v>
      </c>
      <c r="C194" s="76"/>
      <c r="D194" s="76"/>
      <c r="E194" s="76"/>
      <c r="F194" s="76"/>
      <c r="G194" s="76"/>
      <c r="H194" s="64" t="s">
        <v>128</v>
      </c>
      <c r="I194" s="64" t="s">
        <v>128</v>
      </c>
      <c r="J194" s="64" t="s">
        <v>128</v>
      </c>
      <c r="K194" s="18"/>
    </row>
    <row r="195" spans="1:11" s="1" customFormat="1" ht="76.5">
      <c r="A195" s="75"/>
      <c r="B195" s="19" t="s">
        <v>129</v>
      </c>
      <c r="C195" s="76" t="s">
        <v>130</v>
      </c>
      <c r="D195" s="76"/>
      <c r="E195" s="76"/>
      <c r="F195" s="76"/>
      <c r="G195" s="76"/>
      <c r="H195" s="64" t="s">
        <v>167</v>
      </c>
      <c r="I195" s="64" t="s">
        <v>173</v>
      </c>
      <c r="J195" s="64" t="s">
        <v>185</v>
      </c>
      <c r="K195" s="18"/>
    </row>
    <row r="196" spans="1:11" s="1" customFormat="1" ht="25.5">
      <c r="A196" s="64" t="s">
        <v>131</v>
      </c>
      <c r="B196" s="26">
        <v>801</v>
      </c>
      <c r="C196" s="71" t="s">
        <v>132</v>
      </c>
      <c r="D196" s="71"/>
      <c r="E196" s="71"/>
      <c r="F196" s="71"/>
      <c r="G196" s="71"/>
      <c r="H196" s="27">
        <v>0</v>
      </c>
      <c r="I196" s="28" t="s">
        <v>133</v>
      </c>
      <c r="J196" s="28" t="s">
        <v>133</v>
      </c>
      <c r="K196" s="18"/>
    </row>
    <row r="197" spans="1:11" s="1" customFormat="1" ht="25.5">
      <c r="A197" s="64" t="s">
        <v>134</v>
      </c>
      <c r="B197" s="26">
        <v>801</v>
      </c>
      <c r="C197" s="71" t="s">
        <v>135</v>
      </c>
      <c r="D197" s="71"/>
      <c r="E197" s="71"/>
      <c r="F197" s="71"/>
      <c r="G197" s="71"/>
      <c r="H197" s="36">
        <f>H199+H198</f>
        <v>952466.17000000086</v>
      </c>
      <c r="I197" s="33">
        <f t="shared" ref="I197:J197" si="59">I199+I198</f>
        <v>0</v>
      </c>
      <c r="J197" s="33">
        <f t="shared" si="59"/>
        <v>0</v>
      </c>
      <c r="K197" s="18"/>
    </row>
    <row r="198" spans="1:11" s="1" customFormat="1" ht="25.5">
      <c r="A198" s="64" t="s">
        <v>136</v>
      </c>
      <c r="B198" s="26">
        <v>801</v>
      </c>
      <c r="C198" s="71" t="s">
        <v>137</v>
      </c>
      <c r="D198" s="71"/>
      <c r="E198" s="71"/>
      <c r="F198" s="71"/>
      <c r="G198" s="71"/>
      <c r="H198" s="37">
        <v>-6626831.8799999999</v>
      </c>
      <c r="I198" s="37">
        <v>-5770739.2400000002</v>
      </c>
      <c r="J198" s="37">
        <v>-4992626.05</v>
      </c>
      <c r="K198" s="18"/>
    </row>
    <row r="199" spans="1:11" s="1" customFormat="1" ht="25.5">
      <c r="A199" s="64" t="s">
        <v>138</v>
      </c>
      <c r="B199" s="26">
        <v>801</v>
      </c>
      <c r="C199" s="71" t="s">
        <v>139</v>
      </c>
      <c r="D199" s="71"/>
      <c r="E199" s="71"/>
      <c r="F199" s="71"/>
      <c r="G199" s="71"/>
      <c r="H199" s="37">
        <f>H7</f>
        <v>7579298.0500000007</v>
      </c>
      <c r="I199" s="37">
        <f t="shared" ref="I199:J199" si="60">I7</f>
        <v>5770739.2400000002</v>
      </c>
      <c r="J199" s="37">
        <f t="shared" si="60"/>
        <v>4992626.0500000007</v>
      </c>
      <c r="K199" s="18"/>
    </row>
    <row r="200" spans="1:11" s="1" customFormat="1">
      <c r="A200" s="54"/>
      <c r="B200" s="18"/>
      <c r="C200" s="18"/>
      <c r="D200" s="18"/>
      <c r="E200" s="18"/>
      <c r="F200" s="18"/>
      <c r="G200" s="18"/>
      <c r="H200" s="18"/>
      <c r="I200" s="18"/>
      <c r="J200" s="18"/>
      <c r="K200" s="18"/>
    </row>
    <row r="201" spans="1:11" s="1" customFormat="1" ht="1.5" customHeight="1">
      <c r="A201" s="54"/>
      <c r="B201" s="18"/>
      <c r="C201" s="18"/>
      <c r="D201" s="18"/>
      <c r="E201" s="18"/>
      <c r="F201" s="18"/>
      <c r="G201" s="18"/>
      <c r="H201" s="18"/>
      <c r="I201" s="18"/>
      <c r="J201" s="18"/>
      <c r="K201" s="18"/>
    </row>
    <row r="202" spans="1:11" s="1" customFormat="1" ht="15.75">
      <c r="A202" s="55" t="s">
        <v>188</v>
      </c>
      <c r="B202" s="20"/>
      <c r="C202" s="18"/>
      <c r="D202" s="18"/>
      <c r="E202" s="18"/>
      <c r="F202" s="18"/>
      <c r="G202" s="18"/>
      <c r="H202" s="18"/>
      <c r="I202" s="18"/>
      <c r="J202" s="18"/>
      <c r="K202" s="21"/>
    </row>
  </sheetData>
  <mergeCells count="15">
    <mergeCell ref="C196:G196"/>
    <mergeCell ref="C197:G197"/>
    <mergeCell ref="C198:G198"/>
    <mergeCell ref="C199:G199"/>
    <mergeCell ref="A192:G192"/>
    <mergeCell ref="A193:G193"/>
    <mergeCell ref="A194:A195"/>
    <mergeCell ref="B194:G194"/>
    <mergeCell ref="C195:G195"/>
    <mergeCell ref="A191:G191"/>
    <mergeCell ref="A189:G189"/>
    <mergeCell ref="A1:G1"/>
    <mergeCell ref="A2:G2"/>
    <mergeCell ref="A3:G3"/>
    <mergeCell ref="D5:F5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2025-05-19T11:18:18Z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